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Ja\Gym\2025\PrahaOpen\"/>
    </mc:Choice>
  </mc:AlternateContent>
  <xr:revisionPtr revIDLastSave="0" documentId="8_{8474394C-C7AF-4B25-B1D7-792E2333EEC7}" xr6:coauthVersionLast="47" xr6:coauthVersionMax="47" xr10:uidLastSave="{00000000-0000-0000-0000-000000000000}"/>
  <bookViews>
    <workbookView xWindow="28680" yWindow="-120" windowWidth="29040" windowHeight="15840" tabRatio="817" xr2:uid="{00000000-000D-0000-FFFF-FFFF00000000}"/>
  </bookViews>
  <sheets>
    <sheet name="stzne-4-jedn" sheetId="21" r:id="rId1"/>
    <sheet name="stzne-3-jedn" sheetId="20" r:id="rId2"/>
    <sheet name="mlzne-2-jedn" sheetId="19" r:id="rId3"/>
    <sheet name="mlzne-1-jedn" sheetId="18" r:id="rId4"/>
    <sheet name="stzciIV" sheetId="17" r:id="rId5"/>
    <sheet name="stzciIII" sheetId="16" r:id="rId6"/>
    <sheet name="mlzciII" sheetId="15" r:id="rId7"/>
    <sheet name="mlzciI" sheetId="14" r:id="rId8"/>
    <sheet name="ženy" sheetId="13" r:id="rId9"/>
    <sheet name="dorky" sheetId="12" r:id="rId10"/>
    <sheet name="muži" sheetId="8" r:id="rId11"/>
    <sheet name="muži splh" sheetId="9" r:id="rId12"/>
    <sheet name="dorci" sheetId="10" r:id="rId13"/>
    <sheet name="dorci šplh" sheetId="11" r:id="rId14"/>
  </sheets>
  <externalReferences>
    <externalReference r:id="rId15"/>
  </externalReferences>
  <definedNames>
    <definedName name="_xlnm._FilterDatabase" localSheetId="9" hidden="1">dorky!$A$3:$I$14</definedName>
    <definedName name="_xlnm._FilterDatabase" localSheetId="10" hidden="1">muži!$A$3:$J$12</definedName>
    <definedName name="_xlnm._FilterDatabase" localSheetId="11" hidden="1">'muži splh'!$A$4:$H$12</definedName>
    <definedName name="_xlnm._FilterDatabase" localSheetId="8" hidden="1">ženy!$A$4:$I$24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A5" i="21" s="1"/>
  <c r="H6" i="21"/>
  <c r="A6" i="21" s="1"/>
  <c r="H7" i="21"/>
  <c r="A7" i="21" s="1"/>
  <c r="H8" i="21"/>
  <c r="A8" i="21" s="1"/>
  <c r="H9" i="21"/>
  <c r="A9" i="21" s="1"/>
  <c r="H10" i="21"/>
  <c r="A10" i="21" s="1"/>
  <c r="H11" i="21"/>
  <c r="A11" i="21" s="1"/>
  <c r="H12" i="21"/>
  <c r="A12" i="21" s="1"/>
  <c r="H13" i="21"/>
  <c r="A13" i="21" s="1"/>
  <c r="H14" i="21"/>
  <c r="A14" i="21" s="1"/>
  <c r="H15" i="21"/>
  <c r="A15" i="21" s="1"/>
  <c r="H16" i="21"/>
  <c r="A16" i="21" s="1"/>
  <c r="H5" i="20"/>
  <c r="A5" i="20" s="1"/>
  <c r="H6" i="20"/>
  <c r="A6" i="20" s="1"/>
  <c r="H7" i="20"/>
  <c r="A7" i="20" s="1"/>
  <c r="H8" i="20"/>
  <c r="A8" i="20" s="1"/>
  <c r="H9" i="20"/>
  <c r="A9" i="20" s="1"/>
  <c r="H10" i="20"/>
  <c r="A10" i="20" s="1"/>
  <c r="H11" i="20"/>
  <c r="A11" i="20" s="1"/>
  <c r="H12" i="20"/>
  <c r="A12" i="20" s="1"/>
  <c r="H13" i="20"/>
  <c r="A13" i="20" s="1"/>
  <c r="H14" i="20"/>
  <c r="A14" i="20" s="1"/>
  <c r="H15" i="20"/>
  <c r="A15" i="20" s="1"/>
  <c r="H16" i="20"/>
  <c r="A16" i="20" s="1"/>
  <c r="H17" i="20"/>
  <c r="A17" i="20" s="1"/>
  <c r="H18" i="20"/>
  <c r="A18" i="20" s="1"/>
  <c r="H19" i="20"/>
  <c r="A19" i="20" s="1"/>
  <c r="H20" i="20"/>
  <c r="A20" i="20" s="1"/>
  <c r="H21" i="20"/>
  <c r="A21" i="20" s="1"/>
  <c r="H22" i="20"/>
  <c r="A22" i="20" s="1"/>
  <c r="H23" i="20"/>
  <c r="A23" i="20" s="1"/>
  <c r="H24" i="20"/>
  <c r="A24" i="20" s="1"/>
  <c r="H25" i="20"/>
  <c r="A25" i="20" s="1"/>
  <c r="H26" i="20"/>
  <c r="A26" i="20" s="1"/>
  <c r="H27" i="20"/>
  <c r="A27" i="20" s="1"/>
  <c r="H28" i="20"/>
  <c r="A28" i="20" s="1"/>
  <c r="H29" i="20"/>
  <c r="A29" i="20" s="1"/>
  <c r="H30" i="20"/>
  <c r="A30" i="20" s="1"/>
  <c r="H31" i="20"/>
  <c r="A31" i="20" s="1"/>
  <c r="H32" i="20"/>
  <c r="A32" i="20" s="1"/>
  <c r="H5" i="19"/>
  <c r="A5" i="19" s="1"/>
  <c r="H6" i="19"/>
  <c r="A6" i="19" s="1"/>
  <c r="H7" i="19"/>
  <c r="A7" i="19" s="1"/>
  <c r="H8" i="19"/>
  <c r="A8" i="19" s="1"/>
  <c r="H9" i="19"/>
  <c r="A9" i="19" s="1"/>
  <c r="H10" i="19"/>
  <c r="A10" i="19" s="1"/>
  <c r="H11" i="19"/>
  <c r="A11" i="19" s="1"/>
  <c r="H12" i="19"/>
  <c r="A12" i="19" s="1"/>
  <c r="H13" i="19"/>
  <c r="A13" i="19" s="1"/>
  <c r="H14" i="19"/>
  <c r="A14" i="19" s="1"/>
  <c r="H15" i="19"/>
  <c r="A15" i="19" s="1"/>
  <c r="H16" i="19"/>
  <c r="A16" i="19" s="1"/>
  <c r="H17" i="19"/>
  <c r="A17" i="19" s="1"/>
  <c r="H18" i="19"/>
  <c r="A18" i="19" s="1"/>
  <c r="H19" i="19"/>
  <c r="A19" i="19" s="1"/>
  <c r="H20" i="19"/>
  <c r="A20" i="19" s="1"/>
  <c r="H21" i="19"/>
  <c r="A21" i="19" s="1"/>
  <c r="H22" i="19"/>
  <c r="A22" i="19" s="1"/>
  <c r="H23" i="19"/>
  <c r="A23" i="19" s="1"/>
  <c r="H24" i="19"/>
  <c r="A24" i="19" s="1"/>
  <c r="H25" i="19"/>
  <c r="A25" i="19" s="1"/>
  <c r="H26" i="19"/>
  <c r="A26" i="19" s="1"/>
  <c r="H27" i="19"/>
  <c r="A27" i="19" s="1"/>
  <c r="H28" i="19"/>
  <c r="A28" i="19" s="1"/>
  <c r="H29" i="19"/>
  <c r="A29" i="19" s="1"/>
  <c r="H30" i="19"/>
  <c r="A30" i="19" s="1"/>
  <c r="H31" i="19"/>
  <c r="A31" i="19" s="1"/>
  <c r="H32" i="19"/>
  <c r="A32" i="19" s="1"/>
  <c r="H5" i="18"/>
  <c r="A5" i="18" s="1"/>
  <c r="H6" i="18"/>
  <c r="A6" i="18" s="1"/>
  <c r="H7" i="18"/>
  <c r="A7" i="18" s="1"/>
  <c r="H8" i="18"/>
  <c r="A8" i="18" s="1"/>
  <c r="H9" i="18"/>
  <c r="A9" i="18" s="1"/>
  <c r="H10" i="18"/>
  <c r="A10" i="18" s="1"/>
  <c r="H11" i="18"/>
  <c r="A11" i="18" s="1"/>
  <c r="H12" i="18"/>
  <c r="A12" i="18" s="1"/>
  <c r="H13" i="18"/>
  <c r="A13" i="18" s="1"/>
  <c r="H14" i="18"/>
  <c r="A14" i="18" s="1"/>
  <c r="H15" i="18"/>
  <c r="A15" i="18" s="1"/>
  <c r="H16" i="18"/>
  <c r="A16" i="18" s="1"/>
  <c r="H17" i="18"/>
  <c r="A17" i="18" s="1"/>
  <c r="H18" i="18"/>
  <c r="A18" i="18" s="1"/>
  <c r="H19" i="18"/>
  <c r="A19" i="18" s="1"/>
  <c r="H20" i="18"/>
  <c r="A20" i="18" s="1"/>
  <c r="H21" i="18"/>
  <c r="A21" i="18" s="1"/>
  <c r="H22" i="18"/>
  <c r="A22" i="18" s="1"/>
  <c r="H23" i="18"/>
  <c r="A23" i="18" s="1"/>
  <c r="H24" i="18"/>
  <c r="A24" i="18" s="1"/>
  <c r="H25" i="18"/>
  <c r="A25" i="18" s="1"/>
  <c r="H26" i="18"/>
  <c r="A26" i="18" s="1"/>
  <c r="H27" i="18"/>
  <c r="A27" i="18" s="1"/>
  <c r="H28" i="18"/>
  <c r="A28" i="18" s="1"/>
  <c r="H29" i="18"/>
  <c r="A29" i="18" s="1"/>
  <c r="H30" i="18"/>
  <c r="A30" i="18" s="1"/>
  <c r="H31" i="18"/>
  <c r="A31" i="18" s="1"/>
  <c r="H32" i="18"/>
  <c r="A32" i="18" s="1"/>
  <c r="B1" i="17" l="1"/>
  <c r="B2" i="17"/>
  <c r="H5" i="17"/>
  <c r="A5" i="17" s="1"/>
  <c r="H6" i="17"/>
  <c r="A6" i="17" s="1"/>
  <c r="H7" i="17"/>
  <c r="A7" i="17" s="1"/>
  <c r="H8" i="17"/>
  <c r="A8" i="17" s="1"/>
  <c r="H9" i="17"/>
  <c r="A9" i="17" s="1"/>
  <c r="H10" i="17"/>
  <c r="A10" i="17" s="1"/>
  <c r="H11" i="17"/>
  <c r="A11" i="17" s="1"/>
  <c r="H12" i="17"/>
  <c r="A12" i="17" s="1"/>
  <c r="H14" i="16"/>
  <c r="A14" i="16" s="1"/>
  <c r="H13" i="16"/>
  <c r="A13" i="16" s="1"/>
  <c r="H12" i="16"/>
  <c r="A12" i="16" s="1"/>
  <c r="H11" i="16"/>
  <c r="A11" i="16" s="1"/>
  <c r="H10" i="16"/>
  <c r="A10" i="16" s="1"/>
  <c r="H9" i="16"/>
  <c r="A9" i="16" s="1"/>
  <c r="H8" i="16"/>
  <c r="A8" i="16"/>
  <c r="H7" i="16"/>
  <c r="A7" i="16" s="1"/>
  <c r="H6" i="16"/>
  <c r="A6" i="16" s="1"/>
  <c r="H5" i="16"/>
  <c r="A5" i="16" s="1"/>
  <c r="B2" i="16"/>
  <c r="B1" i="16"/>
  <c r="H16" i="15"/>
  <c r="A16" i="15" s="1"/>
  <c r="H15" i="15"/>
  <c r="A15" i="15" s="1"/>
  <c r="H14" i="15"/>
  <c r="A14" i="15"/>
  <c r="H13" i="15"/>
  <c r="A13" i="15"/>
  <c r="H12" i="15"/>
  <c r="A12" i="15" s="1"/>
  <c r="H11" i="15"/>
  <c r="A11" i="15" s="1"/>
  <c r="H10" i="15"/>
  <c r="A10" i="15"/>
  <c r="H9" i="15"/>
  <c r="A9" i="15"/>
  <c r="H8" i="15"/>
  <c r="A8" i="15" s="1"/>
  <c r="H7" i="15"/>
  <c r="A7" i="15" s="1"/>
  <c r="H6" i="15"/>
  <c r="A6" i="15"/>
  <c r="H5" i="15"/>
  <c r="A5" i="15"/>
  <c r="B2" i="15"/>
  <c r="B1" i="15"/>
  <c r="H17" i="14"/>
  <c r="A17" i="14" s="1"/>
  <c r="H16" i="14"/>
  <c r="A16" i="14" s="1"/>
  <c r="H15" i="14"/>
  <c r="A15" i="14"/>
  <c r="H14" i="14"/>
  <c r="A14" i="14"/>
  <c r="H13" i="14"/>
  <c r="A13" i="14" s="1"/>
  <c r="H12" i="14"/>
  <c r="A12" i="14" s="1"/>
  <c r="H11" i="14"/>
  <c r="A11" i="14" s="1"/>
  <c r="H10" i="14"/>
  <c r="A10" i="14"/>
  <c r="H9" i="14"/>
  <c r="A9" i="14" s="1"/>
  <c r="H8" i="14"/>
  <c r="A8" i="14" s="1"/>
  <c r="H7" i="14"/>
  <c r="A7" i="14"/>
  <c r="H6" i="14"/>
  <c r="A6" i="14"/>
  <c r="H5" i="14"/>
  <c r="A5" i="14" s="1"/>
  <c r="H9" i="12"/>
  <c r="A11" i="9"/>
  <c r="A7" i="9"/>
  <c r="A8" i="9"/>
  <c r="A6" i="9"/>
  <c r="A10" i="9"/>
  <c r="A9" i="9"/>
  <c r="A5" i="9"/>
  <c r="I4" i="10"/>
  <c r="A4" i="10" s="1"/>
  <c r="I12" i="8"/>
  <c r="I6" i="8"/>
  <c r="I11" i="8"/>
  <c r="I8" i="8"/>
  <c r="I10" i="8"/>
  <c r="I7" i="8"/>
  <c r="I5" i="8"/>
  <c r="I4" i="8"/>
  <c r="I9" i="8"/>
  <c r="H13" i="13"/>
  <c r="H8" i="12"/>
  <c r="H13" i="12"/>
  <c r="H7" i="12"/>
  <c r="H6" i="12"/>
  <c r="H4" i="12"/>
  <c r="H11" i="12"/>
  <c r="H10" i="12"/>
  <c r="H5" i="12"/>
  <c r="H12" i="12"/>
  <c r="H14" i="12"/>
  <c r="H15" i="13"/>
  <c r="H18" i="13"/>
  <c r="H23" i="13"/>
  <c r="H7" i="13"/>
  <c r="H9" i="13"/>
  <c r="H11" i="13"/>
  <c r="H10" i="13"/>
  <c r="H16" i="13"/>
  <c r="H22" i="13"/>
  <c r="H14" i="13"/>
  <c r="H21" i="13"/>
  <c r="H5" i="13"/>
  <c r="H24" i="13"/>
  <c r="H19" i="13"/>
  <c r="H20" i="13"/>
  <c r="H17" i="13"/>
  <c r="H12" i="13"/>
  <c r="H6" i="13"/>
  <c r="H8" i="13"/>
  <c r="A11" i="13" l="1"/>
  <c r="A6" i="12"/>
  <c r="A7" i="12"/>
  <c r="A9" i="12"/>
  <c r="A11" i="12"/>
  <c r="A12" i="12"/>
  <c r="A5" i="12"/>
  <c r="A13" i="12"/>
  <c r="A10" i="12"/>
  <c r="A4" i="12"/>
  <c r="A8" i="12"/>
  <c r="A14" i="12"/>
  <c r="A6" i="13"/>
  <c r="A19" i="13"/>
  <c r="A7" i="8"/>
  <c r="A6" i="8"/>
  <c r="A11" i="8"/>
  <c r="A5" i="8"/>
  <c r="A10" i="8"/>
  <c r="A9" i="8"/>
  <c r="A8" i="8"/>
  <c r="A4" i="8"/>
  <c r="A7" i="13"/>
  <c r="A23" i="13"/>
  <c r="A17" i="13"/>
  <c r="A5" i="13"/>
  <c r="A16" i="13"/>
  <c r="A18" i="13"/>
  <c r="A14" i="13"/>
  <c r="A12" i="13"/>
  <c r="A22" i="13"/>
  <c r="A8" i="13"/>
  <c r="A20" i="13"/>
  <c r="A21" i="13"/>
  <c r="A10" i="13"/>
  <c r="A9" i="13"/>
  <c r="A15" i="13"/>
  <c r="A13" i="13"/>
</calcChain>
</file>

<file path=xl/sharedStrings.xml><?xml version="1.0" encoding="utf-8"?>
<sst xmlns="http://schemas.openxmlformats.org/spreadsheetml/2006/main" count="543" uniqueCount="256">
  <si>
    <t>Závod ve sportovní gymnastice žen</t>
  </si>
  <si>
    <t>PRAHA OPEN 2025</t>
  </si>
  <si>
    <t xml:space="preserve">Kategorie : Ženy   </t>
  </si>
  <si>
    <t>Pořadí jednotlivci</t>
  </si>
  <si>
    <t>Jméno</t>
  </si>
  <si>
    <t>Jednota</t>
  </si>
  <si>
    <t>akrobacie</t>
  </si>
  <si>
    <t>hrazda</t>
  </si>
  <si>
    <t>kladina</t>
  </si>
  <si>
    <t>přeskok</t>
  </si>
  <si>
    <t>Celkem Jednotlivci</t>
  </si>
  <si>
    <t>Matoušková Kateřina</t>
  </si>
  <si>
    <t>Sokol Královské Vinohrady</t>
  </si>
  <si>
    <t>Matoušková Eva</t>
  </si>
  <si>
    <t>Míková Zuzana</t>
  </si>
  <si>
    <t>Makaloušová Anna</t>
  </si>
  <si>
    <t>Slabá Šárka</t>
  </si>
  <si>
    <t>Sokol Vršovice</t>
  </si>
  <si>
    <t>Bartošová Jana</t>
  </si>
  <si>
    <t>Sokol Libeň</t>
  </si>
  <si>
    <t>Brnadová Barbora</t>
  </si>
  <si>
    <t>Sokol Hanspaulka</t>
  </si>
  <si>
    <t>Horáková Anna</t>
  </si>
  <si>
    <t>Vandasová Blanka</t>
  </si>
  <si>
    <t>Sokol Braník I</t>
  </si>
  <si>
    <t>Sokol Nusle</t>
  </si>
  <si>
    <t>Jiráčková Pavla</t>
  </si>
  <si>
    <t>Sokol Radotín</t>
  </si>
  <si>
    <t>Císlová Nikola</t>
  </si>
  <si>
    <t>Caldová Kateřina</t>
  </si>
  <si>
    <t>Matošková Andrea</t>
  </si>
  <si>
    <t>Večeřová Jana</t>
  </si>
  <si>
    <t>Sokol Vyšehrad</t>
  </si>
  <si>
    <t>Trhoňová Anna Barbora</t>
  </si>
  <si>
    <t>Sokol Spořilov</t>
  </si>
  <si>
    <t>Tauchmanová Klára</t>
  </si>
  <si>
    <t>Bedrníková Hana</t>
  </si>
  <si>
    <t>Sokol Kunratice</t>
  </si>
  <si>
    <t>Sixtová Lenka</t>
  </si>
  <si>
    <t>Praha OPEN 2025</t>
  </si>
  <si>
    <t>Kategorie :  Dorostenky</t>
  </si>
  <si>
    <t>Heinová Tereza</t>
  </si>
  <si>
    <t>Brnadová Marie</t>
  </si>
  <si>
    <t>Procházková Eliška</t>
  </si>
  <si>
    <t>Sedláčková Markéta</t>
  </si>
  <si>
    <t>Břinčilová Eliška</t>
  </si>
  <si>
    <t>Břinčilová Tereza</t>
  </si>
  <si>
    <t>Fabelová Anna</t>
  </si>
  <si>
    <t>Reischerová Ema</t>
  </si>
  <si>
    <t>SK Pohyb je život</t>
  </si>
  <si>
    <t>Romanová Denisa</t>
  </si>
  <si>
    <t>Culka Anna</t>
  </si>
  <si>
    <t>Kolitschová Anna</t>
  </si>
  <si>
    <t>Kategorie : Muži</t>
  </si>
  <si>
    <t>Gymnastika</t>
  </si>
  <si>
    <t>bradla</t>
  </si>
  <si>
    <t>kruhy</t>
  </si>
  <si>
    <t>Kubišta Josef</t>
  </si>
  <si>
    <t>Váňa Ladislav</t>
  </si>
  <si>
    <t>Sokol Dejvice</t>
  </si>
  <si>
    <t>Houštecký Alex</t>
  </si>
  <si>
    <t>Braný Jiří</t>
  </si>
  <si>
    <t>Sokol Praha VII</t>
  </si>
  <si>
    <t>Bubák Milan</t>
  </si>
  <si>
    <t>Sokol Pražský</t>
  </si>
  <si>
    <t>Sokol Podolí</t>
  </si>
  <si>
    <t>Novák JIndřich</t>
  </si>
  <si>
    <t>Jiráček David</t>
  </si>
  <si>
    <t>Novák Tomáš</t>
  </si>
  <si>
    <t>Sokol Písek</t>
  </si>
  <si>
    <t>Závod ve šplhu</t>
  </si>
  <si>
    <t>Pořadí</t>
  </si>
  <si>
    <t>šplh [s]</t>
  </si>
  <si>
    <t>Kategorie :  Dorostenci</t>
  </si>
  <si>
    <t>Celkem</t>
  </si>
  <si>
    <t>Svoboda Jáchym</t>
  </si>
  <si>
    <t>Tilinger Matyáš Neo</t>
  </si>
  <si>
    <t>Matoška Marek</t>
  </si>
  <si>
    <t>Šádková Eva</t>
  </si>
  <si>
    <t>host</t>
  </si>
  <si>
    <t>Novák Jindřich</t>
  </si>
  <si>
    <t>župa</t>
  </si>
  <si>
    <t>ženy</t>
  </si>
  <si>
    <t>A</t>
  </si>
  <si>
    <t>Krischke Helena</t>
  </si>
  <si>
    <t>8.5.2025</t>
  </si>
  <si>
    <t>Závod v gymnastice</t>
  </si>
  <si>
    <t>Kategorie :  Mladší žáci I</t>
  </si>
  <si>
    <t>R.Č.</t>
  </si>
  <si>
    <t>kontrola R.Č.</t>
  </si>
  <si>
    <t>Sýkora Antonín</t>
  </si>
  <si>
    <t>Podolí</t>
  </si>
  <si>
    <t>Daněk Leo</t>
  </si>
  <si>
    <t>Vyšehrad</t>
  </si>
  <si>
    <t>Bransburg Benjamin</t>
  </si>
  <si>
    <t>Hanspaulka</t>
  </si>
  <si>
    <t>Cvejn Eduard</t>
  </si>
  <si>
    <t>Prosek</t>
  </si>
  <si>
    <t>Vandas Jonatán</t>
  </si>
  <si>
    <t>Libeň</t>
  </si>
  <si>
    <t>Nesázal Karel</t>
  </si>
  <si>
    <t>St. Město</t>
  </si>
  <si>
    <t>Daniel Jonáš</t>
  </si>
  <si>
    <t>Příhoda Antonín</t>
  </si>
  <si>
    <t>Vlach Michal</t>
  </si>
  <si>
    <t>Hlubočepy</t>
  </si>
  <si>
    <t>Šrámek Martin</t>
  </si>
  <si>
    <t>Vršovice</t>
  </si>
  <si>
    <t>Jordán Kamil</t>
  </si>
  <si>
    <t>Šverák Jakub</t>
  </si>
  <si>
    <t>Spořilov</t>
  </si>
  <si>
    <t>Markvart Jonáš</t>
  </si>
  <si>
    <t>Radotín</t>
  </si>
  <si>
    <t>Kategorie :  Mladší žáci II</t>
  </si>
  <si>
    <t>Horník Viktor</t>
  </si>
  <si>
    <t>Vinohrady</t>
  </si>
  <si>
    <t>Rohan Václav</t>
  </si>
  <si>
    <t>Ivaška Dominik</t>
  </si>
  <si>
    <t>Savva Filipos</t>
  </si>
  <si>
    <t>Čížkovský Jáchym</t>
  </si>
  <si>
    <t>Prný Jakub</t>
  </si>
  <si>
    <t>Cakl Matěj</t>
  </si>
  <si>
    <t>Sýkora Libor</t>
  </si>
  <si>
    <t>Bednář Ladislav</t>
  </si>
  <si>
    <t>Pytelka Jonáš</t>
  </si>
  <si>
    <t>Vlk Ondřej</t>
  </si>
  <si>
    <t>Tvardík Michal</t>
  </si>
  <si>
    <t>Kategorie : Starší žáci III</t>
  </si>
  <si>
    <t>Dudík Marek</t>
  </si>
  <si>
    <t>Smolaga David</t>
  </si>
  <si>
    <t>Blažek Bohumír</t>
  </si>
  <si>
    <t>Ivaška Matyáš</t>
  </si>
  <si>
    <t>Levchenko Arkadii</t>
  </si>
  <si>
    <t>Trhoň Vendelín</t>
  </si>
  <si>
    <t>Zubák Vojtěch</t>
  </si>
  <si>
    <t>Saravanan Suryo</t>
  </si>
  <si>
    <t>Jáchym Vítězslav</t>
  </si>
  <si>
    <t>Doleček Simon</t>
  </si>
  <si>
    <t>Ettel Petr</t>
  </si>
  <si>
    <t>Nečesaný Vojtěch</t>
  </si>
  <si>
    <t>Šefrna Jakub</t>
  </si>
  <si>
    <t>Hőschl Hugo</t>
  </si>
  <si>
    <t>Roneš Vojtěch</t>
  </si>
  <si>
    <t>El Mouhib Jonáš</t>
  </si>
  <si>
    <t>Cvrček Vilém</t>
  </si>
  <si>
    <t>Zeman Vojtěch</t>
  </si>
  <si>
    <t>Kategorie :  Starší žáci IV</t>
  </si>
  <si>
    <t>Knarová Zuzana</t>
  </si>
  <si>
    <t>Sokol Hlubočepy</t>
  </si>
  <si>
    <t>Petříková Amélie</t>
  </si>
  <si>
    <t>Fíková Nela</t>
  </si>
  <si>
    <t>Sokol Štěrboholy</t>
  </si>
  <si>
    <t>Steinbauerová Zita</t>
  </si>
  <si>
    <t>Šveráková Barbora</t>
  </si>
  <si>
    <t>Mužíková Laura</t>
  </si>
  <si>
    <t>Hrubá Milena</t>
  </si>
  <si>
    <t>England Emily</t>
  </si>
  <si>
    <t>Kohoutková Eliška</t>
  </si>
  <si>
    <t>Sokol Prosek</t>
  </si>
  <si>
    <t>Šimánková Stella Hedvika</t>
  </si>
  <si>
    <t>Kejhová Emílie</t>
  </si>
  <si>
    <t>Popelková Adéla</t>
  </si>
  <si>
    <t>Gregorová Viktorie</t>
  </si>
  <si>
    <t>Veselá Franiška</t>
  </si>
  <si>
    <t>Jandová Josefína</t>
  </si>
  <si>
    <t>Žydelová Olivie</t>
  </si>
  <si>
    <t>Bielecká Veronika</t>
  </si>
  <si>
    <t>Prná Nikola</t>
  </si>
  <si>
    <t>Řeháková Emma</t>
  </si>
  <si>
    <t>Čížkovská Oldřiška</t>
  </si>
  <si>
    <t>Wiersma Leah</t>
  </si>
  <si>
    <t>Wiersma Olivia</t>
  </si>
  <si>
    <t>Kittlerová Viktorie</t>
  </si>
  <si>
    <t>Horká Johanna</t>
  </si>
  <si>
    <t>Tomčíková Evelína</t>
  </si>
  <si>
    <t>Ondřichová Elisa</t>
  </si>
  <si>
    <t>Seidlová Viktorie</t>
  </si>
  <si>
    <t>Andrlová Zuzana</t>
  </si>
  <si>
    <t>lavička</t>
  </si>
  <si>
    <t xml:space="preserve">Kategorie :  Mladší žákyně I    </t>
  </si>
  <si>
    <t>Pešková Magdalena</t>
  </si>
  <si>
    <t>Sokokol Spořilov</t>
  </si>
  <si>
    <t>Hečková Antonie</t>
  </si>
  <si>
    <t>Kubíčková Lucie</t>
  </si>
  <si>
    <t>Vlachová Marie</t>
  </si>
  <si>
    <t>Dušátková Petra</t>
  </si>
  <si>
    <t>Sobotková Rozára</t>
  </si>
  <si>
    <t>Veselá Josefína</t>
  </si>
  <si>
    <t>Hrabalová Izabela</t>
  </si>
  <si>
    <t>Buřičová Rozárie</t>
  </si>
  <si>
    <t>Gebauerová Sofie</t>
  </si>
  <si>
    <t>Brklová Johana</t>
  </si>
  <si>
    <t>Kodýmová Romana</t>
  </si>
  <si>
    <t>Plichta Sára Anna</t>
  </si>
  <si>
    <t>Marešová Tereza</t>
  </si>
  <si>
    <t>Havelková Anežka</t>
  </si>
  <si>
    <t>Kodýmová Alena</t>
  </si>
  <si>
    <t>Mužíková Viola</t>
  </si>
  <si>
    <t>Dundáčková Maya</t>
  </si>
  <si>
    <t>Slavětínská Elen</t>
  </si>
  <si>
    <t>Geuss Lotte</t>
  </si>
  <si>
    <t>Rábová Gabriela</t>
  </si>
  <si>
    <t>Hummelová Klára</t>
  </si>
  <si>
    <t>Šenkýřová Madlen</t>
  </si>
  <si>
    <t>Geuss Luise</t>
  </si>
  <si>
    <t>Knotková Amelie</t>
  </si>
  <si>
    <t>Vyhnálková Mariana</t>
  </si>
  <si>
    <t>Ehlerová Kateřina</t>
  </si>
  <si>
    <t>Flynn Ráchel</t>
  </si>
  <si>
    <t>Přeskok</t>
  </si>
  <si>
    <t>Kladina</t>
  </si>
  <si>
    <t>Hrazda</t>
  </si>
  <si>
    <t>Akrobacie</t>
  </si>
  <si>
    <t>Kategorie :  Mladší žákyně II</t>
  </si>
  <si>
    <t>Polenová Ella</t>
  </si>
  <si>
    <t>Webrová Vendula</t>
  </si>
  <si>
    <t>Dvořáková Tereza</t>
  </si>
  <si>
    <t>Schneeweisová Barbora</t>
  </si>
  <si>
    <t>Cvrčková Františka</t>
  </si>
  <si>
    <t>Bransburg Naomi</t>
  </si>
  <si>
    <t>Holečková Barbora</t>
  </si>
  <si>
    <t>Lumey Anastasija</t>
  </si>
  <si>
    <t>Otevřelová Rozálie</t>
  </si>
  <si>
    <t>SK GymSport</t>
  </si>
  <si>
    <t>Poláková Barbora</t>
  </si>
  <si>
    <t>Veckerová Eva</t>
  </si>
  <si>
    <t>Hrubá Amálie</t>
  </si>
  <si>
    <t>Sládková Monika</t>
  </si>
  <si>
    <t>Motlíková Marta</t>
  </si>
  <si>
    <t>Linková Lada</t>
  </si>
  <si>
    <t>Filipová Nina</t>
  </si>
  <si>
    <t>Cajthamlová Barbora</t>
  </si>
  <si>
    <t>Kittlerová Mariana</t>
  </si>
  <si>
    <t>Winterová Laura</t>
  </si>
  <si>
    <t>Řežábková Edita</t>
  </si>
  <si>
    <t>Šenkýřová Anna</t>
  </si>
  <si>
    <t>Dohnalová Julie</t>
  </si>
  <si>
    <t>Pabišková Pavla</t>
  </si>
  <si>
    <t>Klimszová Natálie</t>
  </si>
  <si>
    <t>Pavlíčková Marie Anna</t>
  </si>
  <si>
    <t>Mikulášková Laura</t>
  </si>
  <si>
    <t>Zbrojová Emily</t>
  </si>
  <si>
    <t>Vališová Laura</t>
  </si>
  <si>
    <t xml:space="preserve">Kategorie : Starší žákyně III </t>
  </si>
  <si>
    <t>Cyrusová Evelína</t>
  </si>
  <si>
    <t>Černá Eliška</t>
  </si>
  <si>
    <t>Cenkrová Tereza</t>
  </si>
  <si>
    <t>Havlová Kristýna</t>
  </si>
  <si>
    <t>Filipová Olga</t>
  </si>
  <si>
    <t>Bransburg Dalia</t>
  </si>
  <si>
    <t>Fattah Malak</t>
  </si>
  <si>
    <t>Hurtová Markéta</t>
  </si>
  <si>
    <t>Gebauerová Kristýna</t>
  </si>
  <si>
    <t>Bavlnková Karolína</t>
  </si>
  <si>
    <t>Hummelová Nikola</t>
  </si>
  <si>
    <t xml:space="preserve">Kategorie :  Starší žákyně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</si>
</sst>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charset val="134"/>
    </font>
    <font>
      <b/>
      <sz val="12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0" borderId="0" xfId="1" applyFont="1"/>
    <xf numFmtId="1" fontId="0" fillId="0" borderId="0" xfId="1" applyNumberFormat="1" applyFont="1" applyAlignment="1">
      <alignment horizontal="center" vertical="center"/>
    </xf>
    <xf numFmtId="0" fontId="0" fillId="0" borderId="0" xfId="1" applyFont="1"/>
    <xf numFmtId="4" fontId="0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14" fontId="2" fillId="0" borderId="0" xfId="1" applyNumberFormat="1" applyFont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1" xfId="1" applyFont="1" applyBorder="1" applyAlignment="1">
      <alignment horizontal="center" vertical="center"/>
    </xf>
    <xf numFmtId="0" fontId="0" fillId="0" borderId="1" xfId="1" applyFont="1" applyBorder="1"/>
    <xf numFmtId="4" fontId="0" fillId="0" borderId="1" xfId="1" applyNumberFormat="1" applyFont="1" applyBorder="1" applyAlignment="1">
      <alignment horizontal="center" vertical="center"/>
    </xf>
    <xf numFmtId="2" fontId="0" fillId="0" borderId="0" xfId="1" applyNumberFormat="1" applyFont="1"/>
    <xf numFmtId="1" fontId="0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0" fillId="0" borderId="0" xfId="1" applyFont="1" applyAlignment="1">
      <alignment horizontal="center"/>
    </xf>
    <xf numFmtId="1" fontId="2" fillId="0" borderId="0" xfId="1" applyNumberFormat="1" applyFont="1" applyAlignment="1">
      <alignment horizontal="left" vertical="center"/>
    </xf>
    <xf numFmtId="14" fontId="2" fillId="0" borderId="0" xfId="1" applyNumberFormat="1" applyFont="1" applyAlignment="1">
      <alignment horizontal="left" vertic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0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4" fontId="0" fillId="0" borderId="0" xfId="1" applyNumberFormat="1" applyFont="1"/>
    <xf numFmtId="4" fontId="0" fillId="0" borderId="1" xfId="1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4" fontId="2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/>
    <xf numFmtId="14" fontId="4" fillId="0" borderId="0" xfId="1" applyNumberFormat="1" applyFont="1"/>
    <xf numFmtId="4" fontId="4" fillId="0" borderId="0" xfId="1" applyNumberFormat="1" applyFont="1" applyAlignment="1">
      <alignment horizontal="center" vertical="center"/>
    </xf>
    <xf numFmtId="0" fontId="5" fillId="0" borderId="0" xfId="1" applyFont="1"/>
    <xf numFmtId="4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4" fontId="4" fillId="0" borderId="2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horizontal="left" vertical="center" indent="1"/>
      <protection hidden="1"/>
    </xf>
    <xf numFmtId="164" fontId="7" fillId="0" borderId="1" xfId="2" applyNumberFormat="1" applyFont="1" applyBorder="1" applyAlignment="1" applyProtection="1">
      <alignment horizontal="left" vertical="center" indent="1"/>
      <protection hidden="1"/>
    </xf>
    <xf numFmtId="4" fontId="5" fillId="0" borderId="1" xfId="1" applyNumberFormat="1" applyFont="1" applyBorder="1" applyAlignment="1">
      <alignment horizontal="center" vertical="center"/>
    </xf>
    <xf numFmtId="164" fontId="6" fillId="0" borderId="1" xfId="3" applyNumberFormat="1" applyFont="1" applyBorder="1" applyAlignment="1" applyProtection="1">
      <alignment horizontal="left" vertical="center" indent="1"/>
      <protection hidden="1"/>
    </xf>
    <xf numFmtId="164" fontId="7" fillId="0" borderId="1" xfId="0" applyNumberFormat="1" applyFont="1" applyBorder="1" applyAlignment="1" applyProtection="1">
      <alignment horizontal="left" vertical="center" indent="1"/>
      <protection hidden="1"/>
    </xf>
    <xf numFmtId="164" fontId="7" fillId="0" borderId="1" xfId="3" applyNumberFormat="1" applyFont="1" applyBorder="1" applyAlignment="1" applyProtection="1">
      <alignment horizontal="left" vertical="center" indent="1"/>
      <protection hidden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49" fontId="4" fillId="0" borderId="0" xfId="1" applyNumberFormat="1" applyFont="1" applyAlignment="1">
      <alignment horizontal="right"/>
    </xf>
    <xf numFmtId="4" fontId="4" fillId="0" borderId="0" xfId="1" applyNumberFormat="1" applyFont="1" applyAlignment="1">
      <alignment horizontal="left" vertical="center"/>
    </xf>
    <xf numFmtId="164" fontId="6" fillId="0" borderId="1" xfId="0" applyNumberFormat="1" applyFont="1" applyBorder="1" applyAlignment="1" applyProtection="1">
      <alignment horizontal="left" vertical="center" indent="1"/>
      <protection hidden="1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0" xfId="1" applyNumberFormat="1" applyFont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4" fontId="0" fillId="0" borderId="1" xfId="0" applyNumberFormat="1" applyBorder="1"/>
    <xf numFmtId="2" fontId="2" fillId="0" borderId="1" xfId="1" applyNumberFormat="1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</cellXfs>
  <cellStyles count="4">
    <cellStyle name="Normální" xfId="0" builtinId="0"/>
    <cellStyle name="Normální 2" xfId="3" xr:uid="{BE8EDD73-95E1-45B6-86CF-72C7B98E6441}"/>
    <cellStyle name="Normální 3" xfId="2" xr:uid="{09CA6320-8EF9-4BFE-98BA-6144E716FF5D}"/>
    <cellStyle name="normální_tab_SG_DETI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Ja\Gym\2025\PrahaOpen\2025-Zavod_SG_-_zaci-1746790290.xlsx" TargetMode="External"/><Relationship Id="rId1" Type="http://schemas.openxmlformats.org/officeDocument/2006/relationships/externalLinkPath" Target="2025-Zavod_SG_-_zaci-17467902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lzciI"/>
      <sheetName val="mlzciII"/>
      <sheetName val="stzciIII"/>
    </sheetNames>
    <sheetDataSet>
      <sheetData sheetId="0">
        <row r="1">
          <cell r="B1" t="str">
            <v>PRAHA OPEN 2025</v>
          </cell>
        </row>
        <row r="2">
          <cell r="B2" t="str">
            <v>Závod v gymnastice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241A-5EEB-43EA-91AB-344640BF879B}">
  <sheetPr>
    <pageSetUpPr fitToPage="1"/>
  </sheetPr>
  <dimension ref="A1:H16"/>
  <sheetViews>
    <sheetView tabSelected="1" zoomScale="120" zoomScaleNormal="120" workbookViewId="0">
      <pane ySplit="4" topLeftCell="A5" activePane="bottomLeft" state="frozen"/>
      <selection pane="bottomLeft" activeCell="C19" sqref="C19"/>
    </sheetView>
  </sheetViews>
  <sheetFormatPr defaultColWidth="9.140625" defaultRowHeight="12.75"/>
  <cols>
    <col min="1" max="1" width="11.140625" style="26" customWidth="1"/>
    <col min="2" max="2" width="19.85546875" style="3" customWidth="1"/>
    <col min="3" max="3" width="22.42578125" style="3" customWidth="1"/>
    <col min="4" max="5" width="9.85546875" style="4" customWidth="1"/>
    <col min="6" max="6" width="10.140625" style="4" customWidth="1"/>
    <col min="7" max="7" width="10.7109375" style="4" customWidth="1"/>
    <col min="8" max="8" width="12.7109375" style="4" customWidth="1"/>
    <col min="9" max="16384" width="9.140625" style="3"/>
  </cols>
  <sheetData>
    <row r="1" spans="1:8" s="17" customFormat="1" ht="15.75">
      <c r="B1" s="17" t="s">
        <v>39</v>
      </c>
      <c r="C1" s="40" t="s">
        <v>85</v>
      </c>
      <c r="D1" s="30"/>
      <c r="E1" s="30"/>
      <c r="F1" s="30"/>
      <c r="G1" s="30"/>
      <c r="H1" s="30"/>
    </row>
    <row r="2" spans="1:8" s="17" customFormat="1">
      <c r="B2" s="1" t="s">
        <v>86</v>
      </c>
      <c r="C2" s="21"/>
      <c r="D2" s="30"/>
      <c r="E2" s="30"/>
      <c r="F2" s="30"/>
      <c r="G2" s="30"/>
      <c r="H2" s="30"/>
    </row>
    <row r="3" spans="1:8" s="17" customFormat="1">
      <c r="B3" s="17" t="s">
        <v>255</v>
      </c>
      <c r="D3" s="30"/>
      <c r="E3" s="30"/>
      <c r="F3" s="30"/>
      <c r="G3" s="30"/>
      <c r="H3" s="30"/>
    </row>
    <row r="4" spans="1:8" s="18" customFormat="1" ht="25.5">
      <c r="A4" s="23" t="s">
        <v>3</v>
      </c>
      <c r="B4" s="23" t="s">
        <v>4</v>
      </c>
      <c r="C4" s="23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</row>
    <row r="5" spans="1:8">
      <c r="A5" s="78">
        <f>RANK(H5,$H$5:$H$16,0)</f>
        <v>1</v>
      </c>
      <c r="B5" s="13" t="s">
        <v>254</v>
      </c>
      <c r="C5" s="13" t="s">
        <v>37</v>
      </c>
      <c r="D5" s="14">
        <v>9.4</v>
      </c>
      <c r="E5" s="14">
        <v>9.5500000000000007</v>
      </c>
      <c r="F5" s="14">
        <v>9.33</v>
      </c>
      <c r="G5" s="14">
        <v>9.3000000000000007</v>
      </c>
      <c r="H5" s="14">
        <f>SUM(D5:G5)</f>
        <v>37.58</v>
      </c>
    </row>
    <row r="6" spans="1:8">
      <c r="A6" s="78">
        <f>RANK(H6,$H$5:$H$16,0)</f>
        <v>2</v>
      </c>
      <c r="B6" s="13" t="s">
        <v>253</v>
      </c>
      <c r="C6" s="13" t="s">
        <v>37</v>
      </c>
      <c r="D6" s="14">
        <v>9.1999999999999993</v>
      </c>
      <c r="E6" s="14">
        <v>9.15</v>
      </c>
      <c r="F6" s="14">
        <v>9.1300000000000008</v>
      </c>
      <c r="G6" s="14">
        <v>8.9</v>
      </c>
      <c r="H6" s="14">
        <f>SUM(D6:G6)</f>
        <v>36.380000000000003</v>
      </c>
    </row>
    <row r="7" spans="1:8">
      <c r="A7" s="78">
        <f>RANK(H7,$H$5:$H$16,0)</f>
        <v>3</v>
      </c>
      <c r="B7" s="13" t="s">
        <v>252</v>
      </c>
      <c r="C7" s="13" t="s">
        <v>37</v>
      </c>
      <c r="D7" s="14">
        <v>8.9</v>
      </c>
      <c r="E7" s="14">
        <v>8.1999999999999993</v>
      </c>
      <c r="F7" s="14">
        <v>9</v>
      </c>
      <c r="G7" s="14">
        <v>8.36</v>
      </c>
      <c r="H7" s="14">
        <f>SUM(D7:G7)</f>
        <v>34.46</v>
      </c>
    </row>
    <row r="8" spans="1:8">
      <c r="A8" s="78">
        <f>RANK(H8,$H$5:$H$16,0)</f>
        <v>4</v>
      </c>
      <c r="B8" s="13" t="s">
        <v>251</v>
      </c>
      <c r="C8" s="13" t="s">
        <v>151</v>
      </c>
      <c r="D8" s="14">
        <v>8.8000000000000007</v>
      </c>
      <c r="E8" s="14">
        <v>8.4</v>
      </c>
      <c r="F8" s="14">
        <v>8.1999999999999993</v>
      </c>
      <c r="G8" s="14">
        <v>8.8000000000000007</v>
      </c>
      <c r="H8" s="14">
        <f>SUM(D8:G8)</f>
        <v>34.200000000000003</v>
      </c>
    </row>
    <row r="9" spans="1:8">
      <c r="A9" s="78">
        <f>RANK(H9,$H$5:$H$16,0)</f>
        <v>5</v>
      </c>
      <c r="B9" s="13" t="s">
        <v>250</v>
      </c>
      <c r="C9" s="13" t="s">
        <v>21</v>
      </c>
      <c r="D9" s="14">
        <v>8.6999999999999993</v>
      </c>
      <c r="E9" s="14">
        <v>8.1999999999999993</v>
      </c>
      <c r="F9" s="14">
        <v>8.5</v>
      </c>
      <c r="G9" s="14">
        <v>8.6</v>
      </c>
      <c r="H9" s="14">
        <f>SUM(D9:G9)</f>
        <v>34</v>
      </c>
    </row>
    <row r="10" spans="1:8">
      <c r="A10" s="78">
        <f>RANK(H10,$H$5:$H$16,0)</f>
        <v>6</v>
      </c>
      <c r="B10" s="13" t="s">
        <v>249</v>
      </c>
      <c r="C10" s="13" t="s">
        <v>21</v>
      </c>
      <c r="D10" s="14">
        <v>8.6</v>
      </c>
      <c r="E10" s="14">
        <v>8.6</v>
      </c>
      <c r="F10" s="14">
        <v>8.06</v>
      </c>
      <c r="G10" s="14">
        <v>8.6</v>
      </c>
      <c r="H10" s="14">
        <f>SUM(D10:G10)</f>
        <v>33.86</v>
      </c>
    </row>
    <row r="11" spans="1:8">
      <c r="A11" s="78">
        <f>RANK(H11,$H$5:$H$16,0)</f>
        <v>7</v>
      </c>
      <c r="B11" s="13" t="s">
        <v>248</v>
      </c>
      <c r="C11" s="13" t="s">
        <v>158</v>
      </c>
      <c r="D11" s="14">
        <v>7.85</v>
      </c>
      <c r="E11" s="14">
        <v>7.9</v>
      </c>
      <c r="F11" s="14">
        <v>8.6</v>
      </c>
      <c r="G11" s="14">
        <v>9</v>
      </c>
      <c r="H11" s="14">
        <f>SUM(D11:G11)</f>
        <v>33.35</v>
      </c>
    </row>
    <row r="12" spans="1:8">
      <c r="A12" s="78">
        <f>RANK(H12,$H$5:$H$16,0)</f>
        <v>8</v>
      </c>
      <c r="B12" s="13" t="s">
        <v>247</v>
      </c>
      <c r="C12" s="13" t="s">
        <v>151</v>
      </c>
      <c r="D12" s="14">
        <v>8.4499999999999993</v>
      </c>
      <c r="E12" s="14">
        <v>7.85</v>
      </c>
      <c r="F12" s="14">
        <v>7.73</v>
      </c>
      <c r="G12" s="14">
        <v>9</v>
      </c>
      <c r="H12" s="14">
        <f>SUM(D12:G12)</f>
        <v>33.03</v>
      </c>
    </row>
    <row r="13" spans="1:8">
      <c r="A13" s="78">
        <f>RANK(H13,$H$5:$H$16,0)</f>
        <v>9</v>
      </c>
      <c r="B13" s="13" t="s">
        <v>246</v>
      </c>
      <c r="C13" s="13" t="s">
        <v>151</v>
      </c>
      <c r="D13" s="14">
        <v>7.6</v>
      </c>
      <c r="E13" s="14">
        <v>8.1</v>
      </c>
      <c r="F13" s="14">
        <v>8.73</v>
      </c>
      <c r="G13" s="14">
        <v>8.1</v>
      </c>
      <c r="H13" s="14">
        <f>SUM(D13:G13)</f>
        <v>32.53</v>
      </c>
    </row>
    <row r="14" spans="1:8">
      <c r="A14" s="78">
        <f>RANK(H14,$H$5:$H$16,0)</f>
        <v>10</v>
      </c>
      <c r="B14" s="13" t="s">
        <v>245</v>
      </c>
      <c r="C14" s="13" t="s">
        <v>158</v>
      </c>
      <c r="D14" s="14">
        <v>8.0500000000000007</v>
      </c>
      <c r="E14" s="14">
        <v>7</v>
      </c>
      <c r="F14" s="14">
        <v>8.3000000000000007</v>
      </c>
      <c r="G14" s="14">
        <v>9.1</v>
      </c>
      <c r="H14" s="14">
        <f>SUM(D14:G14)</f>
        <v>32.450000000000003</v>
      </c>
    </row>
    <row r="15" spans="1:8">
      <c r="A15" s="78">
        <f>RANK(H15,$H$5:$H$16,0)</f>
        <v>11</v>
      </c>
      <c r="B15" s="13" t="s">
        <v>216</v>
      </c>
      <c r="C15" s="13" t="s">
        <v>21</v>
      </c>
      <c r="D15" s="14">
        <v>7.4</v>
      </c>
      <c r="E15" s="14">
        <v>7.8</v>
      </c>
      <c r="F15" s="14">
        <v>6.6</v>
      </c>
      <c r="G15" s="14">
        <v>8.3000000000000007</v>
      </c>
      <c r="H15" s="14">
        <f>SUM(D15:G15)</f>
        <v>30.099999999999998</v>
      </c>
    </row>
    <row r="16" spans="1:8">
      <c r="A16" s="78">
        <f>RANK(H16,$H$5:$H$16,0)</f>
        <v>12</v>
      </c>
      <c r="B16" s="13" t="s">
        <v>244</v>
      </c>
      <c r="C16" s="13" t="s">
        <v>21</v>
      </c>
      <c r="D16" s="14">
        <v>7.3</v>
      </c>
      <c r="E16" s="14">
        <v>7.15</v>
      </c>
      <c r="F16" s="14">
        <v>7.13</v>
      </c>
      <c r="G16" s="14">
        <v>7.8</v>
      </c>
      <c r="H16" s="14">
        <f>SUM(D16:G16)</f>
        <v>29.38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"/>
  <sheetViews>
    <sheetView zoomScale="120" zoomScaleNormal="120"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10.85546875" style="26" customWidth="1"/>
    <col min="2" max="2" width="21.5703125" style="32" customWidth="1"/>
    <col min="3" max="3" width="23.7109375" style="32" customWidth="1"/>
    <col min="4" max="4" width="11.7109375" style="4" customWidth="1"/>
    <col min="5" max="5" width="10" style="4" customWidth="1"/>
    <col min="6" max="6" width="9" style="4" customWidth="1"/>
    <col min="7" max="7" width="9.28515625" style="4" customWidth="1"/>
    <col min="8" max="8" width="11.85546875" style="4" customWidth="1"/>
    <col min="9" max="9" width="9.140625" style="19"/>
    <col min="10" max="16384" width="9.140625" style="3"/>
  </cols>
  <sheetData>
    <row r="1" spans="1:9" s="1" customFormat="1">
      <c r="A1" s="18"/>
      <c r="B1" s="1" t="s">
        <v>39</v>
      </c>
      <c r="C1" s="7">
        <v>45785</v>
      </c>
      <c r="D1" s="18"/>
      <c r="E1" s="18"/>
      <c r="F1" s="18"/>
      <c r="G1" s="18"/>
      <c r="H1" s="18"/>
      <c r="I1" s="11"/>
    </row>
    <row r="2" spans="1:9" s="1" customFormat="1">
      <c r="A2" s="18"/>
      <c r="B2" s="1" t="s">
        <v>40</v>
      </c>
      <c r="D2" s="18"/>
      <c r="E2" s="18"/>
      <c r="F2" s="18"/>
      <c r="G2" s="18"/>
      <c r="H2" s="18"/>
      <c r="I2" s="11"/>
    </row>
    <row r="3" spans="1:9" s="31" customFormat="1" ht="44.25" customHeight="1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31" t="s">
        <v>81</v>
      </c>
    </row>
    <row r="4" spans="1:9">
      <c r="A4" s="12">
        <f t="shared" ref="A4:A14" si="0">RANK(H4,$H$4:$H$14,0)</f>
        <v>1</v>
      </c>
      <c r="B4" s="33" t="s">
        <v>46</v>
      </c>
      <c r="C4" s="33" t="s">
        <v>27</v>
      </c>
      <c r="D4" s="14">
        <v>8.8000000000000007</v>
      </c>
      <c r="E4" s="14">
        <v>9.1</v>
      </c>
      <c r="F4" s="14">
        <v>9.1</v>
      </c>
      <c r="G4" s="14">
        <v>9.3000000000000007</v>
      </c>
      <c r="H4" s="14">
        <f t="shared" ref="H4:H14" si="1">SUM(D4:G4)</f>
        <v>36.299999999999997</v>
      </c>
      <c r="I4" s="19">
        <v>5</v>
      </c>
    </row>
    <row r="5" spans="1:9">
      <c r="A5" s="12">
        <f t="shared" si="0"/>
        <v>2</v>
      </c>
      <c r="B5" s="33" t="s">
        <v>50</v>
      </c>
      <c r="C5" s="33" t="s">
        <v>49</v>
      </c>
      <c r="D5" s="14">
        <v>8.8000000000000007</v>
      </c>
      <c r="E5" s="14">
        <v>9.1999999999999993</v>
      </c>
      <c r="F5" s="14">
        <v>8.5299999999999994</v>
      </c>
      <c r="G5" s="14">
        <v>9.6999999999999993</v>
      </c>
      <c r="H5" s="14">
        <f t="shared" si="1"/>
        <v>36.230000000000004</v>
      </c>
      <c r="I5" s="19" t="s">
        <v>83</v>
      </c>
    </row>
    <row r="6" spans="1:9">
      <c r="A6" s="12">
        <f t="shared" si="0"/>
        <v>3</v>
      </c>
      <c r="B6" s="13" t="s">
        <v>45</v>
      </c>
      <c r="C6" s="33" t="s">
        <v>27</v>
      </c>
      <c r="D6" s="14">
        <v>8.9</v>
      </c>
      <c r="E6" s="14">
        <v>9.5</v>
      </c>
      <c r="F6" s="14">
        <v>8.1</v>
      </c>
      <c r="G6" s="14">
        <v>9.6</v>
      </c>
      <c r="H6" s="14">
        <f t="shared" si="1"/>
        <v>36.1</v>
      </c>
      <c r="I6" s="19">
        <v>5</v>
      </c>
    </row>
    <row r="7" spans="1:9">
      <c r="A7" s="12">
        <f t="shared" si="0"/>
        <v>4</v>
      </c>
      <c r="B7" s="13" t="s">
        <v>44</v>
      </c>
      <c r="C7" s="13" t="s">
        <v>37</v>
      </c>
      <c r="D7" s="4">
        <v>8.9</v>
      </c>
      <c r="E7" s="14">
        <v>8.6</v>
      </c>
      <c r="F7" s="14">
        <v>9.1999999999999993</v>
      </c>
      <c r="G7" s="14">
        <v>8.9</v>
      </c>
      <c r="H7" s="14">
        <f t="shared" si="1"/>
        <v>35.6</v>
      </c>
      <c r="I7" s="19">
        <v>5</v>
      </c>
    </row>
    <row r="8" spans="1:9">
      <c r="A8" s="12">
        <f t="shared" si="0"/>
        <v>5</v>
      </c>
      <c r="B8" s="33" t="s">
        <v>42</v>
      </c>
      <c r="C8" s="33" t="s">
        <v>21</v>
      </c>
      <c r="D8" s="14">
        <v>8.8000000000000007</v>
      </c>
      <c r="E8" s="14">
        <v>9.1999999999999993</v>
      </c>
      <c r="F8" s="14">
        <v>8</v>
      </c>
      <c r="G8" s="14">
        <v>9</v>
      </c>
      <c r="H8" s="14">
        <f t="shared" si="1"/>
        <v>35</v>
      </c>
      <c r="I8" s="19">
        <v>3</v>
      </c>
    </row>
    <row r="9" spans="1:9">
      <c r="A9" s="12">
        <f t="shared" si="0"/>
        <v>6</v>
      </c>
      <c r="B9" s="33" t="s">
        <v>52</v>
      </c>
      <c r="C9" s="33" t="s">
        <v>49</v>
      </c>
      <c r="D9" s="14">
        <v>8.25</v>
      </c>
      <c r="E9" s="14">
        <v>8.4700000000000006</v>
      </c>
      <c r="F9" s="14">
        <v>7.83</v>
      </c>
      <c r="G9" s="14">
        <v>9.6</v>
      </c>
      <c r="H9" s="14">
        <f t="shared" si="1"/>
        <v>34.15</v>
      </c>
      <c r="I9" s="19" t="s">
        <v>83</v>
      </c>
    </row>
    <row r="10" spans="1:9">
      <c r="A10" s="12">
        <f t="shared" si="0"/>
        <v>7</v>
      </c>
      <c r="B10" s="33" t="s">
        <v>48</v>
      </c>
      <c r="C10" s="33" t="s">
        <v>49</v>
      </c>
      <c r="D10" s="14">
        <v>8.5500000000000007</v>
      </c>
      <c r="E10" s="14">
        <v>8.8699999999999992</v>
      </c>
      <c r="F10" s="14">
        <v>7.2</v>
      </c>
      <c r="G10" s="14">
        <v>9.5</v>
      </c>
      <c r="H10" s="14">
        <f t="shared" si="1"/>
        <v>34.120000000000005</v>
      </c>
      <c r="I10" s="19" t="s">
        <v>83</v>
      </c>
    </row>
    <row r="11" spans="1:9">
      <c r="A11" s="12">
        <f t="shared" si="0"/>
        <v>8</v>
      </c>
      <c r="B11" s="33" t="s">
        <v>47</v>
      </c>
      <c r="C11" s="13" t="s">
        <v>24</v>
      </c>
      <c r="D11" s="14">
        <v>8.5500000000000007</v>
      </c>
      <c r="E11" s="14">
        <v>9.33</v>
      </c>
      <c r="F11" s="14">
        <v>7.9</v>
      </c>
      <c r="G11" s="14">
        <v>8.3000000000000007</v>
      </c>
      <c r="H11" s="14">
        <f t="shared" si="1"/>
        <v>34.08</v>
      </c>
      <c r="I11" s="19">
        <v>5</v>
      </c>
    </row>
    <row r="12" spans="1:9">
      <c r="A12" s="12">
        <f t="shared" si="0"/>
        <v>9</v>
      </c>
      <c r="B12" s="33" t="s">
        <v>51</v>
      </c>
      <c r="C12" s="33" t="s">
        <v>49</v>
      </c>
      <c r="D12" s="14">
        <v>8.4499999999999993</v>
      </c>
      <c r="E12" s="14">
        <v>8.5</v>
      </c>
      <c r="F12" s="14">
        <v>8</v>
      </c>
      <c r="G12" s="14">
        <v>8.8000000000000007</v>
      </c>
      <c r="H12" s="14">
        <f t="shared" si="1"/>
        <v>33.75</v>
      </c>
      <c r="I12" s="19" t="s">
        <v>83</v>
      </c>
    </row>
    <row r="13" spans="1:9">
      <c r="A13" s="12">
        <f t="shared" si="0"/>
        <v>10</v>
      </c>
      <c r="B13" s="33" t="s">
        <v>43</v>
      </c>
      <c r="C13" s="33" t="s">
        <v>21</v>
      </c>
      <c r="D13" s="14">
        <v>8.6</v>
      </c>
      <c r="E13" s="14">
        <v>7.93</v>
      </c>
      <c r="F13" s="14">
        <v>8.1300000000000008</v>
      </c>
      <c r="G13" s="14">
        <v>7.2</v>
      </c>
      <c r="H13" s="14">
        <f t="shared" si="1"/>
        <v>31.860000000000003</v>
      </c>
      <c r="I13" s="19">
        <v>3</v>
      </c>
    </row>
    <row r="14" spans="1:9">
      <c r="A14" s="12">
        <f t="shared" si="0"/>
        <v>11</v>
      </c>
      <c r="B14" s="33" t="s">
        <v>41</v>
      </c>
      <c r="C14" s="33" t="s">
        <v>12</v>
      </c>
      <c r="D14" s="14">
        <v>6.55</v>
      </c>
      <c r="E14" s="14">
        <v>6.67</v>
      </c>
      <c r="F14" s="14">
        <v>5.7</v>
      </c>
      <c r="G14" s="14">
        <v>7.6</v>
      </c>
      <c r="H14" s="14">
        <f t="shared" si="1"/>
        <v>26.519999999999996</v>
      </c>
      <c r="I14" s="19">
        <v>1</v>
      </c>
    </row>
  </sheetData>
  <sortState xmlns:xlrd2="http://schemas.microsoft.com/office/spreadsheetml/2017/richdata2" ref="A4:I14">
    <sortCondition descending="1" ref="H4:H14"/>
  </sortState>
  <pageMargins left="0.7" right="0.7" top="0.75" bottom="0.75" header="0.3" footer="0.3"/>
  <pageSetup paperSize="9" fitToHeight="0" orientation="landscape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2"/>
  <sheetViews>
    <sheetView zoomScale="120" zoomScaleNormal="120"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11.5703125" style="2" customWidth="1"/>
    <col min="2" max="2" width="19.7109375" style="29" customWidth="1"/>
    <col min="3" max="3" width="15.5703125" style="29" customWidth="1"/>
    <col min="4" max="8" width="10.7109375" style="4" customWidth="1"/>
    <col min="9" max="9" width="12.140625" style="4" customWidth="1"/>
    <col min="10" max="16384" width="9.140625" style="26"/>
  </cols>
  <sheetData>
    <row r="1" spans="1:10" s="17" customFormat="1">
      <c r="A1" s="20"/>
      <c r="B1" s="17" t="s">
        <v>39</v>
      </c>
      <c r="C1" s="21">
        <v>45874</v>
      </c>
      <c r="D1" s="30"/>
      <c r="E1" s="30"/>
      <c r="F1" s="30"/>
      <c r="G1" s="30"/>
      <c r="H1" s="30"/>
      <c r="I1" s="30"/>
    </row>
    <row r="2" spans="1:10" s="17" customFormat="1">
      <c r="A2" s="20"/>
      <c r="B2" s="17" t="s">
        <v>53</v>
      </c>
      <c r="C2" s="17" t="s">
        <v>54</v>
      </c>
      <c r="D2" s="30"/>
      <c r="E2" s="30"/>
      <c r="F2" s="30"/>
      <c r="G2" s="30"/>
      <c r="H2" s="30"/>
      <c r="I2" s="30"/>
    </row>
    <row r="3" spans="1:10" s="18" customFormat="1" ht="25.5">
      <c r="A3" s="22" t="s">
        <v>3</v>
      </c>
      <c r="B3" s="23" t="s">
        <v>4</v>
      </c>
      <c r="C3" s="23" t="s">
        <v>5</v>
      </c>
      <c r="D3" s="24" t="s">
        <v>6</v>
      </c>
      <c r="E3" s="24" t="s">
        <v>7</v>
      </c>
      <c r="F3" s="24" t="s">
        <v>55</v>
      </c>
      <c r="G3" s="24" t="s">
        <v>9</v>
      </c>
      <c r="H3" s="24" t="s">
        <v>56</v>
      </c>
      <c r="I3" s="24" t="s">
        <v>10</v>
      </c>
      <c r="J3" s="18" t="s">
        <v>81</v>
      </c>
    </row>
    <row r="4" spans="1:10">
      <c r="A4" s="16">
        <f t="shared" ref="A4:A11" si="0">RANK(I4,$I$4:$I$11,0)</f>
        <v>1</v>
      </c>
      <c r="B4" s="28" t="s">
        <v>67</v>
      </c>
      <c r="C4" s="28" t="s">
        <v>27</v>
      </c>
      <c r="D4" s="14">
        <v>9.35</v>
      </c>
      <c r="E4" s="14">
        <v>8.85</v>
      </c>
      <c r="F4" s="14">
        <v>9.5</v>
      </c>
      <c r="G4" s="14">
        <v>9.5500000000000007</v>
      </c>
      <c r="H4" s="14">
        <v>8.5</v>
      </c>
      <c r="I4" s="14">
        <f t="shared" ref="I4:I11" si="1">SUM(D4:H4)</f>
        <v>45.75</v>
      </c>
      <c r="J4" s="26">
        <v>5</v>
      </c>
    </row>
    <row r="5" spans="1:10">
      <c r="A5" s="16">
        <f t="shared" si="0"/>
        <v>2</v>
      </c>
      <c r="B5" s="28" t="s">
        <v>80</v>
      </c>
      <c r="C5" s="28" t="s">
        <v>27</v>
      </c>
      <c r="D5" s="14">
        <v>8.85</v>
      </c>
      <c r="E5" s="14">
        <v>8.9</v>
      </c>
      <c r="F5" s="14">
        <v>9.5</v>
      </c>
      <c r="G5" s="14">
        <v>9.4</v>
      </c>
      <c r="H5" s="14">
        <v>8.9499999999999993</v>
      </c>
      <c r="I5" s="14">
        <f t="shared" si="1"/>
        <v>45.599999999999994</v>
      </c>
      <c r="J5" s="26">
        <v>5</v>
      </c>
    </row>
    <row r="6" spans="1:10">
      <c r="A6" s="16">
        <f t="shared" si="0"/>
        <v>3</v>
      </c>
      <c r="B6" s="28" t="s">
        <v>57</v>
      </c>
      <c r="C6" s="28" t="s">
        <v>19</v>
      </c>
      <c r="D6" s="14">
        <v>8.1999999999999993</v>
      </c>
      <c r="E6" s="14">
        <v>8.9499999999999993</v>
      </c>
      <c r="F6" s="14">
        <v>9.4</v>
      </c>
      <c r="G6" s="14">
        <v>8.5500000000000007</v>
      </c>
      <c r="H6" s="14">
        <v>9.1</v>
      </c>
      <c r="I6" s="14">
        <f t="shared" si="1"/>
        <v>44.199999999999996</v>
      </c>
      <c r="J6" s="26">
        <v>1</v>
      </c>
    </row>
    <row r="7" spans="1:10">
      <c r="A7" s="16">
        <f t="shared" si="0"/>
        <v>4</v>
      </c>
      <c r="B7" s="28" t="s">
        <v>63</v>
      </c>
      <c r="C7" s="28" t="s">
        <v>64</v>
      </c>
      <c r="D7" s="14">
        <v>7.9</v>
      </c>
      <c r="E7" s="14">
        <v>8.5</v>
      </c>
      <c r="F7" s="14">
        <v>7.4</v>
      </c>
      <c r="G7" s="14">
        <v>8.4</v>
      </c>
      <c r="H7" s="14">
        <v>7.75</v>
      </c>
      <c r="I7" s="14">
        <f t="shared" si="1"/>
        <v>39.949999999999996</v>
      </c>
      <c r="J7" s="26">
        <v>5</v>
      </c>
    </row>
    <row r="8" spans="1:10">
      <c r="A8" s="16">
        <f t="shared" si="0"/>
        <v>5</v>
      </c>
      <c r="B8" s="28" t="s">
        <v>60</v>
      </c>
      <c r="C8" s="28" t="s">
        <v>59</v>
      </c>
      <c r="D8" s="14">
        <v>6.5</v>
      </c>
      <c r="E8" s="14">
        <v>6.5</v>
      </c>
      <c r="F8" s="14">
        <v>8.65</v>
      </c>
      <c r="G8" s="14">
        <v>6.65</v>
      </c>
      <c r="H8" s="14">
        <v>6.65</v>
      </c>
      <c r="I8" s="14">
        <f t="shared" si="1"/>
        <v>34.949999999999996</v>
      </c>
      <c r="J8" s="26">
        <v>3</v>
      </c>
    </row>
    <row r="9" spans="1:10">
      <c r="A9" s="16">
        <f t="shared" si="0"/>
        <v>6</v>
      </c>
      <c r="B9" s="28" t="s">
        <v>68</v>
      </c>
      <c r="C9" s="28" t="s">
        <v>27</v>
      </c>
      <c r="D9" s="14">
        <v>6.6</v>
      </c>
      <c r="E9" s="14">
        <v>8.1</v>
      </c>
      <c r="F9" s="14">
        <v>9.4</v>
      </c>
      <c r="G9" s="14">
        <v>0</v>
      </c>
      <c r="H9" s="14">
        <v>8.0500000000000007</v>
      </c>
      <c r="I9" s="14">
        <f t="shared" si="1"/>
        <v>32.150000000000006</v>
      </c>
      <c r="J9" s="26">
        <v>5</v>
      </c>
    </row>
    <row r="10" spans="1:10">
      <c r="A10" s="16">
        <f t="shared" si="0"/>
        <v>7</v>
      </c>
      <c r="B10" s="28" t="s">
        <v>61</v>
      </c>
      <c r="C10" s="28" t="s">
        <v>62</v>
      </c>
      <c r="D10" s="14">
        <v>7.3</v>
      </c>
      <c r="E10" s="14">
        <v>5.95</v>
      </c>
      <c r="F10" s="14">
        <v>7.05</v>
      </c>
      <c r="G10" s="14">
        <v>7.35</v>
      </c>
      <c r="H10" s="14">
        <v>4.2</v>
      </c>
      <c r="I10" s="14">
        <f t="shared" si="1"/>
        <v>31.849999999999998</v>
      </c>
      <c r="J10" s="26">
        <v>3</v>
      </c>
    </row>
    <row r="11" spans="1:10">
      <c r="A11" s="16">
        <f t="shared" si="0"/>
        <v>8</v>
      </c>
      <c r="B11" s="28" t="s">
        <v>58</v>
      </c>
      <c r="C11" s="28" t="s">
        <v>59</v>
      </c>
      <c r="D11" s="14">
        <v>3.55</v>
      </c>
      <c r="E11" s="14">
        <v>6.35</v>
      </c>
      <c r="F11" s="14">
        <v>6.85</v>
      </c>
      <c r="G11" s="14">
        <v>4</v>
      </c>
      <c r="H11" s="14">
        <v>6.05</v>
      </c>
      <c r="I11" s="14">
        <f t="shared" si="1"/>
        <v>26.8</v>
      </c>
      <c r="J11" s="26">
        <v>3</v>
      </c>
    </row>
    <row r="12" spans="1:10">
      <c r="A12" s="16" t="s">
        <v>79</v>
      </c>
      <c r="B12" s="28" t="s">
        <v>77</v>
      </c>
      <c r="C12" s="28" t="s">
        <v>69</v>
      </c>
      <c r="D12" s="14">
        <v>9.6</v>
      </c>
      <c r="E12" s="14">
        <v>9.4499999999999993</v>
      </c>
      <c r="F12" s="14">
        <v>9.5500000000000007</v>
      </c>
      <c r="G12" s="14">
        <v>9.65</v>
      </c>
      <c r="H12" s="14">
        <v>9.1</v>
      </c>
      <c r="I12" s="14">
        <f t="shared" ref="I12" si="2">SUM(D12:H12)</f>
        <v>47.35</v>
      </c>
    </row>
  </sheetData>
  <sortState xmlns:xlrd2="http://schemas.microsoft.com/office/spreadsheetml/2017/richdata2" ref="A4:J11">
    <sortCondition descending="1" ref="I4:I11"/>
  </sortState>
  <pageMargins left="0.7" right="0.7" top="0.75" bottom="0.75" header="0.3" footer="0.3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"/>
  <sheetViews>
    <sheetView zoomScale="120" zoomScaleNormal="120" workbookViewId="0">
      <pane ySplit="4" topLeftCell="A5" activePane="bottomLeft" state="frozen"/>
      <selection pane="bottomLeft"/>
    </sheetView>
  </sheetViews>
  <sheetFormatPr defaultColWidth="9.140625" defaultRowHeight="12.75"/>
  <cols>
    <col min="1" max="1" width="7.85546875" style="26" customWidth="1"/>
    <col min="2" max="2" width="23.7109375" style="3" customWidth="1"/>
    <col min="3" max="3" width="19.28515625" style="3" customWidth="1"/>
    <col min="4" max="4" width="10.5703125" style="4" customWidth="1"/>
    <col min="5" max="5" width="8.140625" style="3" customWidth="1"/>
    <col min="6" max="6" width="8" style="3" customWidth="1"/>
    <col min="7" max="7" width="8.85546875" style="3" customWidth="1"/>
    <col min="8" max="8" width="9" style="3" customWidth="1"/>
    <col min="9" max="10" width="13" style="3" customWidth="1"/>
    <col min="11" max="16384" width="9.140625" style="3"/>
  </cols>
  <sheetData>
    <row r="1" spans="1:8" s="1" customFormat="1">
      <c r="A1" s="18"/>
      <c r="B1" s="1" t="s">
        <v>39</v>
      </c>
      <c r="D1" s="6"/>
    </row>
    <row r="2" spans="1:8" s="1" customFormat="1">
      <c r="A2" s="18"/>
      <c r="B2" s="1" t="s">
        <v>70</v>
      </c>
      <c r="C2" s="7">
        <v>45874</v>
      </c>
      <c r="D2" s="6"/>
    </row>
    <row r="3" spans="1:8" s="1" customFormat="1">
      <c r="A3" s="18"/>
      <c r="B3" s="1" t="s">
        <v>53</v>
      </c>
      <c r="D3" s="6"/>
    </row>
    <row r="4" spans="1:8" s="1" customFormat="1">
      <c r="A4" s="27" t="s">
        <v>71</v>
      </c>
      <c r="B4" s="9" t="s">
        <v>4</v>
      </c>
      <c r="C4" s="9" t="s">
        <v>5</v>
      </c>
      <c r="D4" s="10" t="s">
        <v>72</v>
      </c>
      <c r="E4" s="18" t="s">
        <v>81</v>
      </c>
      <c r="F4" s="11"/>
      <c r="G4" s="11"/>
      <c r="H4" s="11"/>
    </row>
    <row r="5" spans="1:8">
      <c r="A5" s="12">
        <f t="shared" ref="A5:A11" si="0">RANK(D5,$D$5:$D$11,1)</f>
        <v>1</v>
      </c>
      <c r="B5" s="28" t="s">
        <v>57</v>
      </c>
      <c r="C5" s="28" t="s">
        <v>19</v>
      </c>
      <c r="D5" s="14">
        <v>5.26</v>
      </c>
      <c r="E5" s="26">
        <v>1</v>
      </c>
    </row>
    <row r="6" spans="1:8">
      <c r="A6" s="12">
        <f t="shared" si="0"/>
        <v>2</v>
      </c>
      <c r="B6" s="28" t="s">
        <v>63</v>
      </c>
      <c r="C6" s="28" t="s">
        <v>64</v>
      </c>
      <c r="D6" s="14">
        <v>7.34</v>
      </c>
      <c r="E6" s="26">
        <v>5</v>
      </c>
    </row>
    <row r="7" spans="1:8">
      <c r="A7" s="12">
        <f t="shared" si="0"/>
        <v>3</v>
      </c>
      <c r="B7" s="28" t="s">
        <v>60</v>
      </c>
      <c r="C7" s="28" t="s">
        <v>59</v>
      </c>
      <c r="D7" s="14">
        <v>8.1</v>
      </c>
      <c r="E7" s="26">
        <v>3</v>
      </c>
    </row>
    <row r="8" spans="1:8">
      <c r="A8" s="12">
        <f t="shared" si="0"/>
        <v>4</v>
      </c>
      <c r="B8" s="28" t="s">
        <v>61</v>
      </c>
      <c r="C8" s="28" t="s">
        <v>62</v>
      </c>
      <c r="D8" s="14">
        <v>9.64</v>
      </c>
      <c r="E8" s="26">
        <v>3</v>
      </c>
    </row>
    <row r="9" spans="1:8">
      <c r="A9" s="12">
        <f t="shared" si="0"/>
        <v>5</v>
      </c>
      <c r="B9" s="28" t="s">
        <v>68</v>
      </c>
      <c r="C9" s="28" t="s">
        <v>27</v>
      </c>
      <c r="D9" s="14">
        <v>12.54</v>
      </c>
      <c r="E9" s="26">
        <v>5</v>
      </c>
    </row>
    <row r="10" spans="1:8">
      <c r="A10" s="12">
        <f t="shared" si="0"/>
        <v>6</v>
      </c>
      <c r="B10" s="28" t="s">
        <v>66</v>
      </c>
      <c r="C10" s="28" t="s">
        <v>27</v>
      </c>
      <c r="D10" s="14">
        <v>13.04</v>
      </c>
      <c r="E10" s="26">
        <v>5</v>
      </c>
    </row>
    <row r="11" spans="1:8">
      <c r="A11" s="12">
        <f t="shared" si="0"/>
        <v>7</v>
      </c>
      <c r="B11" s="28" t="s">
        <v>58</v>
      </c>
      <c r="C11" s="28" t="s">
        <v>59</v>
      </c>
      <c r="D11" s="14">
        <v>17.37</v>
      </c>
      <c r="E11" s="26">
        <v>3</v>
      </c>
    </row>
    <row r="12" spans="1:8">
      <c r="A12" s="12" t="s">
        <v>79</v>
      </c>
      <c r="B12" s="28" t="s">
        <v>77</v>
      </c>
      <c r="C12" s="28" t="s">
        <v>69</v>
      </c>
      <c r="D12" s="14">
        <v>5.13</v>
      </c>
    </row>
  </sheetData>
  <sortState xmlns:xlrd2="http://schemas.microsoft.com/office/spreadsheetml/2017/richdata2" ref="A5:H11">
    <sortCondition ref="D5:D11"/>
  </sortState>
  <pageMargins left="0.7" right="0.7" top="0.75" bottom="0.75" header="0.3" footer="0.3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"/>
  <sheetViews>
    <sheetView zoomScale="120" zoomScaleNormal="120"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11.140625" style="2" customWidth="1"/>
    <col min="2" max="2" width="18.5703125" style="3" customWidth="1"/>
    <col min="3" max="3" width="15.140625" style="3" customWidth="1"/>
    <col min="4" max="8" width="10.7109375" style="4" customWidth="1"/>
    <col min="9" max="9" width="9.140625" style="19"/>
    <col min="10" max="16384" width="9.140625" style="3"/>
  </cols>
  <sheetData>
    <row r="1" spans="1:10" s="17" customFormat="1">
      <c r="A1" s="20"/>
      <c r="B1" s="17" t="s">
        <v>39</v>
      </c>
      <c r="C1" s="21">
        <v>45874</v>
      </c>
      <c r="D1" s="6"/>
      <c r="E1" s="6"/>
      <c r="F1" s="6"/>
      <c r="G1" s="6"/>
      <c r="H1" s="6"/>
      <c r="I1" s="18"/>
    </row>
    <row r="2" spans="1:10" s="17" customFormat="1">
      <c r="A2" s="20"/>
      <c r="B2" s="17" t="s">
        <v>73</v>
      </c>
      <c r="D2" s="6" t="s">
        <v>54</v>
      </c>
      <c r="E2" s="6"/>
      <c r="F2" s="6"/>
      <c r="G2" s="6"/>
      <c r="H2" s="6"/>
      <c r="I2" s="18"/>
    </row>
    <row r="3" spans="1:10" s="18" customFormat="1" ht="25.5">
      <c r="A3" s="22" t="s">
        <v>3</v>
      </c>
      <c r="B3" s="23" t="s">
        <v>4</v>
      </c>
      <c r="C3" s="23" t="s">
        <v>5</v>
      </c>
      <c r="D3" s="24" t="s">
        <v>6</v>
      </c>
      <c r="E3" s="24" t="s">
        <v>7</v>
      </c>
      <c r="F3" s="24" t="s">
        <v>55</v>
      </c>
      <c r="G3" s="24" t="s">
        <v>9</v>
      </c>
      <c r="H3" s="24" t="s">
        <v>56</v>
      </c>
      <c r="I3" s="25" t="s">
        <v>74</v>
      </c>
      <c r="J3" s="18" t="s">
        <v>81</v>
      </c>
    </row>
    <row r="4" spans="1:10" ht="15" customHeight="1">
      <c r="A4" s="16">
        <f>RANK(I4,$I$4:$I$4,0)</f>
        <v>1</v>
      </c>
      <c r="B4" s="13" t="s">
        <v>75</v>
      </c>
      <c r="C4" s="13" t="s">
        <v>24</v>
      </c>
      <c r="D4" s="14">
        <v>8.9</v>
      </c>
      <c r="E4" s="14">
        <v>8.0500000000000007</v>
      </c>
      <c r="F4" s="14">
        <v>8.15</v>
      </c>
      <c r="G4" s="14">
        <v>9.35</v>
      </c>
      <c r="H4" s="14">
        <v>5.5</v>
      </c>
      <c r="I4" s="14">
        <f>SUM(D4:H4)</f>
        <v>39.950000000000003</v>
      </c>
      <c r="J4" s="19">
        <v>5</v>
      </c>
    </row>
  </sheetData>
  <sortState xmlns:xlrd2="http://schemas.microsoft.com/office/spreadsheetml/2017/richdata2" ref="A4:I4">
    <sortCondition descending="1" ref="I4"/>
  </sortState>
  <pageMargins left="0.7" right="0.7" top="0.75" bottom="0.75" header="0.3" footer="0.3"/>
  <pageSetup paperSize="9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"/>
  <sheetViews>
    <sheetView zoomScale="120" zoomScaleNormal="120" workbookViewId="0">
      <pane ySplit="4" topLeftCell="A5" activePane="bottomLeft" state="frozen"/>
      <selection pane="bottomLeft"/>
    </sheetView>
  </sheetViews>
  <sheetFormatPr defaultColWidth="9.140625" defaultRowHeight="12.75"/>
  <cols>
    <col min="1" max="1" width="7.85546875" style="2" customWidth="1"/>
    <col min="2" max="2" width="23.7109375" style="3" customWidth="1"/>
    <col min="3" max="3" width="24.140625" style="3" customWidth="1"/>
    <col min="4" max="4" width="10.42578125" style="4" customWidth="1"/>
    <col min="5" max="5" width="8.28515625" style="3" customWidth="1"/>
    <col min="6" max="6" width="8" style="3" customWidth="1"/>
    <col min="7" max="7" width="8.5703125" style="3" customWidth="1"/>
    <col min="8" max="8" width="9" style="3" customWidth="1"/>
    <col min="9" max="10" width="13" style="3" customWidth="1"/>
    <col min="11" max="16384" width="9.140625" style="3"/>
  </cols>
  <sheetData>
    <row r="1" spans="1:10" s="1" customFormat="1">
      <c r="A1" s="5"/>
      <c r="B1" s="1" t="s">
        <v>39</v>
      </c>
      <c r="D1" s="6"/>
    </row>
    <row r="2" spans="1:10" s="1" customFormat="1">
      <c r="A2" s="5"/>
      <c r="B2" s="1" t="s">
        <v>70</v>
      </c>
      <c r="C2" s="7">
        <v>45874</v>
      </c>
      <c r="D2" s="6"/>
    </row>
    <row r="3" spans="1:10" s="1" customFormat="1">
      <c r="A3" s="5"/>
      <c r="B3" s="1" t="s">
        <v>73</v>
      </c>
      <c r="D3" s="6"/>
    </row>
    <row r="4" spans="1:10" s="1" customFormat="1">
      <c r="A4" s="8" t="s">
        <v>71</v>
      </c>
      <c r="B4" s="9" t="s">
        <v>4</v>
      </c>
      <c r="C4" s="9" t="s">
        <v>5</v>
      </c>
      <c r="D4" s="10" t="s">
        <v>72</v>
      </c>
      <c r="E4" s="11"/>
      <c r="F4" s="11"/>
      <c r="G4" s="11"/>
      <c r="H4" s="11"/>
    </row>
    <row r="5" spans="1:10">
      <c r="A5" s="12"/>
      <c r="B5" s="13" t="s">
        <v>75</v>
      </c>
      <c r="C5" s="13" t="s">
        <v>24</v>
      </c>
      <c r="D5" s="14">
        <v>11.48</v>
      </c>
      <c r="E5" s="15"/>
      <c r="F5" s="15"/>
      <c r="G5" s="15"/>
      <c r="H5" s="15"/>
      <c r="J5" s="15"/>
    </row>
    <row r="6" spans="1:10">
      <c r="A6" s="16"/>
      <c r="B6" s="13" t="s">
        <v>76</v>
      </c>
      <c r="C6" s="13" t="s">
        <v>65</v>
      </c>
      <c r="D6" s="14"/>
    </row>
    <row r="7" spans="1:10">
      <c r="A7" s="16"/>
      <c r="B7" s="13"/>
      <c r="C7" s="13"/>
      <c r="D7" s="14"/>
    </row>
  </sheetData>
  <sortState xmlns:xlrd2="http://schemas.microsoft.com/office/spreadsheetml/2017/richdata2" ref="A5:D7">
    <sortCondition ref="D5:D7"/>
  </sortState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1406B-6E0B-4C73-A413-9EB29A378E14}">
  <sheetPr>
    <pageSetUpPr fitToPage="1"/>
  </sheetPr>
  <dimension ref="A1:H32"/>
  <sheetViews>
    <sheetView zoomScale="120" zoomScaleNormal="120" workbookViewId="0">
      <pane ySplit="4" topLeftCell="A5" activePane="bottomLeft" state="frozen"/>
      <selection pane="bottomLeft" activeCell="J12" sqref="J12"/>
    </sheetView>
  </sheetViews>
  <sheetFormatPr defaultColWidth="9.140625" defaultRowHeight="12.75"/>
  <cols>
    <col min="1" max="1" width="11.5703125" style="26" customWidth="1"/>
    <col min="2" max="2" width="22" style="29" customWidth="1"/>
    <col min="3" max="3" width="23" style="29" customWidth="1"/>
    <col min="4" max="4" width="11.7109375" style="4" customWidth="1"/>
    <col min="5" max="5" width="8.140625" style="4" customWidth="1"/>
    <col min="6" max="6" width="9.140625" style="4"/>
    <col min="7" max="7" width="10.42578125" style="4" customWidth="1"/>
    <col min="8" max="8" width="12.140625" style="4" customWidth="1"/>
    <col min="9" max="16384" width="9.140625" style="26"/>
  </cols>
  <sheetData>
    <row r="1" spans="1:8" s="17" customFormat="1" ht="15.75">
      <c r="B1" s="17" t="s">
        <v>39</v>
      </c>
      <c r="C1" s="40" t="s">
        <v>85</v>
      </c>
      <c r="D1" s="30"/>
      <c r="E1" s="30"/>
      <c r="F1" s="30"/>
      <c r="G1" s="30"/>
      <c r="H1" s="30"/>
    </row>
    <row r="2" spans="1:8" s="17" customFormat="1">
      <c r="B2" s="1" t="s">
        <v>86</v>
      </c>
      <c r="C2" s="21"/>
      <c r="D2" s="30"/>
      <c r="E2" s="30"/>
      <c r="F2" s="30"/>
      <c r="G2" s="30"/>
      <c r="H2" s="30"/>
    </row>
    <row r="3" spans="1:8" s="17" customFormat="1">
      <c r="B3" s="17" t="s">
        <v>243</v>
      </c>
      <c r="D3" s="30"/>
      <c r="E3" s="30"/>
      <c r="F3" s="30"/>
      <c r="G3" s="30"/>
      <c r="H3" s="30"/>
    </row>
    <row r="4" spans="1:8" s="18" customFormat="1" ht="25.5">
      <c r="A4" s="23" t="s">
        <v>3</v>
      </c>
      <c r="B4" s="23" t="s">
        <v>4</v>
      </c>
      <c r="C4" s="23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</row>
    <row r="5" spans="1:8">
      <c r="A5" s="12">
        <f>RANK(H5,$H$5:$H$32,0)</f>
        <v>1</v>
      </c>
      <c r="B5" s="28" t="s">
        <v>242</v>
      </c>
      <c r="C5" s="28" t="s">
        <v>49</v>
      </c>
      <c r="D5" s="14">
        <v>9</v>
      </c>
      <c r="E5" s="14">
        <v>9.1999999999999993</v>
      </c>
      <c r="F5" s="14">
        <v>9</v>
      </c>
      <c r="G5" s="14">
        <v>9.5</v>
      </c>
      <c r="H5" s="14">
        <f>SUM(D5:G5)</f>
        <v>36.700000000000003</v>
      </c>
    </row>
    <row r="6" spans="1:8">
      <c r="A6" s="12">
        <f>RANK(H6,$H$5:$H$32,0)</f>
        <v>2</v>
      </c>
      <c r="B6" s="28" t="s">
        <v>241</v>
      </c>
      <c r="C6" s="28" t="s">
        <v>12</v>
      </c>
      <c r="D6" s="14">
        <v>9.0500000000000007</v>
      </c>
      <c r="E6" s="14">
        <v>8.9499999999999993</v>
      </c>
      <c r="F6" s="14">
        <v>9.0299999999999994</v>
      </c>
      <c r="G6" s="14">
        <v>9.4</v>
      </c>
      <c r="H6" s="14">
        <f>SUM(D6:G6)</f>
        <v>36.43</v>
      </c>
    </row>
    <row r="7" spans="1:8">
      <c r="A7" s="12">
        <f>RANK(H7,$H$5:$H$32,0)</f>
        <v>3</v>
      </c>
      <c r="B7" s="28" t="s">
        <v>240</v>
      </c>
      <c r="C7" s="28" t="s">
        <v>223</v>
      </c>
      <c r="D7" s="14">
        <v>8.8000000000000007</v>
      </c>
      <c r="E7" s="14">
        <v>9.3000000000000007</v>
      </c>
      <c r="F7" s="14">
        <v>8</v>
      </c>
      <c r="G7" s="14">
        <v>9.1999999999999993</v>
      </c>
      <c r="H7" s="14">
        <f>SUM(D7:G7)</f>
        <v>35.299999999999997</v>
      </c>
    </row>
    <row r="8" spans="1:8">
      <c r="A8" s="12">
        <f>RANK(H8,$H$5:$H$32,0)</f>
        <v>4</v>
      </c>
      <c r="B8" s="28" t="s">
        <v>239</v>
      </c>
      <c r="C8" s="28" t="s">
        <v>37</v>
      </c>
      <c r="D8" s="14">
        <v>8.5500000000000007</v>
      </c>
      <c r="E8" s="14">
        <v>8.9499999999999993</v>
      </c>
      <c r="F8" s="14">
        <v>8.93</v>
      </c>
      <c r="G8" s="14">
        <v>8.6999999999999993</v>
      </c>
      <c r="H8" s="14">
        <f>SUM(D8:G8)</f>
        <v>35.129999999999995</v>
      </c>
    </row>
    <row r="9" spans="1:8">
      <c r="A9" s="12">
        <f>RANK(H9,$H$5:$H$32,0)</f>
        <v>5</v>
      </c>
      <c r="B9" s="28" t="s">
        <v>238</v>
      </c>
      <c r="C9" s="28" t="s">
        <v>151</v>
      </c>
      <c r="D9" s="14">
        <v>8.9499999999999993</v>
      </c>
      <c r="E9" s="14">
        <v>9.1999999999999993</v>
      </c>
      <c r="F9" s="14">
        <v>7.76</v>
      </c>
      <c r="G9" s="14">
        <v>9.1999999999999993</v>
      </c>
      <c r="H9" s="14">
        <f>SUM(D9:G9)</f>
        <v>35.11</v>
      </c>
    </row>
    <row r="10" spans="1:8">
      <c r="A10" s="12">
        <f>RANK(H10,$H$5:$H$32,0)</f>
        <v>6</v>
      </c>
      <c r="B10" s="28" t="s">
        <v>237</v>
      </c>
      <c r="C10" s="28" t="s">
        <v>17</v>
      </c>
      <c r="D10" s="14">
        <v>8.8000000000000007</v>
      </c>
      <c r="E10" s="14">
        <v>8.75</v>
      </c>
      <c r="F10" s="14">
        <v>8.5299999999999994</v>
      </c>
      <c r="G10" s="14">
        <v>8.9</v>
      </c>
      <c r="H10" s="14">
        <f>SUM(D10:G10)</f>
        <v>34.979999999999997</v>
      </c>
    </row>
    <row r="11" spans="1:8">
      <c r="A11" s="12">
        <f>RANK(H11,$H$5:$H$32,0)</f>
        <v>7</v>
      </c>
      <c r="B11" s="28" t="s">
        <v>236</v>
      </c>
      <c r="C11" s="28" t="s">
        <v>27</v>
      </c>
      <c r="D11" s="14">
        <v>8.5500000000000007</v>
      </c>
      <c r="E11" s="14">
        <v>8.35</v>
      </c>
      <c r="F11" s="14">
        <v>9.16</v>
      </c>
      <c r="G11" s="14">
        <v>8.8000000000000007</v>
      </c>
      <c r="H11" s="14">
        <f>SUM(D11:G11)</f>
        <v>34.86</v>
      </c>
    </row>
    <row r="12" spans="1:8">
      <c r="A12" s="12">
        <f>RANK(H12,$H$5:$H$32,0)</f>
        <v>8</v>
      </c>
      <c r="B12" s="28" t="s">
        <v>235</v>
      </c>
      <c r="C12" s="28" t="s">
        <v>37</v>
      </c>
      <c r="D12" s="14">
        <v>9</v>
      </c>
      <c r="E12" s="14">
        <v>8.6</v>
      </c>
      <c r="F12" s="14">
        <v>8.76</v>
      </c>
      <c r="G12" s="14">
        <v>8.3000000000000007</v>
      </c>
      <c r="H12" s="14">
        <f>SUM(D12:G12)</f>
        <v>34.659999999999997</v>
      </c>
    </row>
    <row r="13" spans="1:8">
      <c r="A13" s="12">
        <f>RANK(H13,$H$5:$H$32,0)</f>
        <v>9</v>
      </c>
      <c r="B13" s="28" t="s">
        <v>234</v>
      </c>
      <c r="C13" s="28" t="s">
        <v>151</v>
      </c>
      <c r="D13" s="14">
        <v>8.6999999999999993</v>
      </c>
      <c r="E13" s="14">
        <v>9.1999999999999993</v>
      </c>
      <c r="F13" s="14">
        <v>8.1</v>
      </c>
      <c r="G13" s="14">
        <v>8.6</v>
      </c>
      <c r="H13" s="14">
        <f>SUM(D13:G13)</f>
        <v>34.6</v>
      </c>
    </row>
    <row r="14" spans="1:8">
      <c r="A14" s="12">
        <f>RANK(H14,$H$5:$H$32,0)</f>
        <v>10</v>
      </c>
      <c r="B14" s="28" t="s">
        <v>233</v>
      </c>
      <c r="C14" s="28" t="s">
        <v>151</v>
      </c>
      <c r="D14" s="14">
        <v>8.6</v>
      </c>
      <c r="E14" s="14">
        <v>8.8000000000000007</v>
      </c>
      <c r="F14" s="14">
        <v>8.56</v>
      </c>
      <c r="G14" s="14">
        <v>8.3000000000000007</v>
      </c>
      <c r="H14" s="14">
        <f>SUM(D14:G14)</f>
        <v>34.260000000000005</v>
      </c>
    </row>
    <row r="15" spans="1:8">
      <c r="A15" s="12">
        <f>RANK(H15,$H$5:$H$32,0)</f>
        <v>11</v>
      </c>
      <c r="B15" s="28" t="s">
        <v>232</v>
      </c>
      <c r="C15" s="28" t="s">
        <v>27</v>
      </c>
      <c r="D15" s="14">
        <v>8.85</v>
      </c>
      <c r="E15" s="14">
        <v>8.0500000000000007</v>
      </c>
      <c r="F15" s="14">
        <v>9.0299999999999994</v>
      </c>
      <c r="G15" s="14">
        <v>8.3000000000000007</v>
      </c>
      <c r="H15" s="14">
        <f>SUM(D15:G15)</f>
        <v>34.230000000000004</v>
      </c>
    </row>
    <row r="16" spans="1:8">
      <c r="A16" s="12">
        <f>RANK(H16,$H$5:$H$32,0)</f>
        <v>12</v>
      </c>
      <c r="B16" s="28" t="s">
        <v>231</v>
      </c>
      <c r="C16" s="28" t="s">
        <v>21</v>
      </c>
      <c r="D16" s="14">
        <v>8.6</v>
      </c>
      <c r="E16" s="14">
        <v>8.65</v>
      </c>
      <c r="F16" s="14">
        <v>8.4600000000000009</v>
      </c>
      <c r="G16" s="14">
        <v>8.3000000000000007</v>
      </c>
      <c r="H16" s="14">
        <f>SUM(D16:G16)</f>
        <v>34.010000000000005</v>
      </c>
    </row>
    <row r="17" spans="1:8">
      <c r="A17" s="12">
        <f>RANK(H17,$H$5:$H$32,0)</f>
        <v>13</v>
      </c>
      <c r="B17" s="28" t="s">
        <v>230</v>
      </c>
      <c r="C17" s="28" t="s">
        <v>158</v>
      </c>
      <c r="D17" s="14">
        <v>8.65</v>
      </c>
      <c r="E17" s="14">
        <v>8.85</v>
      </c>
      <c r="F17" s="14">
        <v>7.86</v>
      </c>
      <c r="G17" s="14">
        <v>8.4600000000000009</v>
      </c>
      <c r="H17" s="14">
        <f>SUM(D17:G17)</f>
        <v>33.82</v>
      </c>
    </row>
    <row r="18" spans="1:8">
      <c r="A18" s="12">
        <f>RANK(H18,$H$5:$H$32,0)</f>
        <v>14</v>
      </c>
      <c r="B18" s="28" t="s">
        <v>229</v>
      </c>
      <c r="C18" s="28" t="s">
        <v>49</v>
      </c>
      <c r="D18" s="14">
        <v>8.15</v>
      </c>
      <c r="E18" s="14">
        <v>8.35</v>
      </c>
      <c r="F18" s="14">
        <v>8.33</v>
      </c>
      <c r="G18" s="14">
        <v>8.8000000000000007</v>
      </c>
      <c r="H18" s="14">
        <f>SUM(D18:G18)</f>
        <v>33.629999999999995</v>
      </c>
    </row>
    <row r="19" spans="1:8">
      <c r="A19" s="12">
        <f>RANK(H19,$H$5:$H$32,0)</f>
        <v>15</v>
      </c>
      <c r="B19" s="28" t="s">
        <v>228</v>
      </c>
      <c r="C19" s="28" t="s">
        <v>19</v>
      </c>
      <c r="D19" s="14">
        <v>7.9</v>
      </c>
      <c r="E19" s="14">
        <v>8.85</v>
      </c>
      <c r="F19" s="14">
        <v>8.36</v>
      </c>
      <c r="G19" s="14">
        <v>8.5</v>
      </c>
      <c r="H19" s="14">
        <f>SUM(D19:G19)</f>
        <v>33.61</v>
      </c>
    </row>
    <row r="20" spans="1:8">
      <c r="A20" s="12">
        <f>RANK(H20,$H$5:$H$32,0)</f>
        <v>16</v>
      </c>
      <c r="B20" s="28" t="s">
        <v>227</v>
      </c>
      <c r="C20" s="28" t="s">
        <v>37</v>
      </c>
      <c r="D20" s="14">
        <v>8.8000000000000007</v>
      </c>
      <c r="E20" s="14">
        <v>7.65</v>
      </c>
      <c r="F20" s="14">
        <v>8.86</v>
      </c>
      <c r="G20" s="14">
        <v>8.1</v>
      </c>
      <c r="H20" s="14">
        <f>SUM(D20:G20)</f>
        <v>33.410000000000004</v>
      </c>
    </row>
    <row r="21" spans="1:8">
      <c r="A21" s="12">
        <f>RANK(H21,$H$5:$H$32,0)</f>
        <v>17</v>
      </c>
      <c r="B21" s="28" t="s">
        <v>226</v>
      </c>
      <c r="C21" s="28" t="s">
        <v>223</v>
      </c>
      <c r="D21" s="14">
        <v>8</v>
      </c>
      <c r="E21" s="14">
        <v>8.35</v>
      </c>
      <c r="F21" s="14">
        <v>7.3</v>
      </c>
      <c r="G21" s="14">
        <v>9.0299999999999994</v>
      </c>
      <c r="H21" s="14">
        <f>SUM(D21:G21)</f>
        <v>32.68</v>
      </c>
    </row>
    <row r="22" spans="1:8">
      <c r="A22" s="12">
        <f>RANK(H22,$H$5:$H$32,0)</f>
        <v>18</v>
      </c>
      <c r="B22" s="28" t="s">
        <v>225</v>
      </c>
      <c r="C22" s="28" t="s">
        <v>223</v>
      </c>
      <c r="D22" s="14">
        <v>7.8</v>
      </c>
      <c r="E22" s="14">
        <v>8.5500000000000007</v>
      </c>
      <c r="F22" s="14">
        <v>7.76</v>
      </c>
      <c r="G22" s="14">
        <v>8.5</v>
      </c>
      <c r="H22" s="14">
        <f>SUM(D22:G22)</f>
        <v>32.61</v>
      </c>
    </row>
    <row r="23" spans="1:8">
      <c r="A23" s="12">
        <f>RANK(H23,$H$5:$H$32,0)</f>
        <v>19</v>
      </c>
      <c r="B23" s="28" t="s">
        <v>224</v>
      </c>
      <c r="C23" s="28" t="s">
        <v>223</v>
      </c>
      <c r="D23" s="14">
        <v>7.8</v>
      </c>
      <c r="E23" s="14">
        <v>8.85</v>
      </c>
      <c r="F23" s="14">
        <v>7.53</v>
      </c>
      <c r="G23" s="14">
        <v>8.23</v>
      </c>
      <c r="H23" s="14">
        <f>SUM(D23:G23)</f>
        <v>32.409999999999997</v>
      </c>
    </row>
    <row r="24" spans="1:8">
      <c r="A24" s="12">
        <f>RANK(H24,$H$5:$H$32,0)</f>
        <v>20</v>
      </c>
      <c r="B24" s="28" t="s">
        <v>222</v>
      </c>
      <c r="C24" s="28" t="s">
        <v>24</v>
      </c>
      <c r="D24" s="14">
        <v>7.65</v>
      </c>
      <c r="E24" s="14">
        <v>8.1</v>
      </c>
      <c r="F24" s="14">
        <v>7.73</v>
      </c>
      <c r="G24" s="14">
        <v>8.9</v>
      </c>
      <c r="H24" s="14">
        <f>SUM(D24:G24)</f>
        <v>32.380000000000003</v>
      </c>
    </row>
    <row r="25" spans="1:8">
      <c r="A25" s="12">
        <f>RANK(H25,$H$5:$H$32,0)</f>
        <v>21</v>
      </c>
      <c r="B25" s="28" t="s">
        <v>221</v>
      </c>
      <c r="C25" s="28" t="s">
        <v>148</v>
      </c>
      <c r="D25" s="14">
        <v>8.25</v>
      </c>
      <c r="E25" s="14">
        <v>8.65</v>
      </c>
      <c r="F25" s="14">
        <v>7.46</v>
      </c>
      <c r="G25" s="14">
        <v>8</v>
      </c>
      <c r="H25" s="14">
        <f>SUM(D25:G25)</f>
        <v>32.36</v>
      </c>
    </row>
    <row r="26" spans="1:8">
      <c r="A26" s="12">
        <f>RANK(H26,$H$5:$H$32,0)</f>
        <v>22</v>
      </c>
      <c r="B26" s="28" t="s">
        <v>220</v>
      </c>
      <c r="C26" s="28" t="s">
        <v>148</v>
      </c>
      <c r="D26" s="14">
        <v>8.1999999999999993</v>
      </c>
      <c r="E26" s="14">
        <v>8.4</v>
      </c>
      <c r="F26" s="14">
        <v>7.83</v>
      </c>
      <c r="G26" s="14">
        <v>7.9</v>
      </c>
      <c r="H26" s="14">
        <f>SUM(D26:G26)</f>
        <v>32.33</v>
      </c>
    </row>
    <row r="27" spans="1:8">
      <c r="A27" s="12">
        <f>RANK(H27,$H$5:$H$32,0)</f>
        <v>23</v>
      </c>
      <c r="B27" s="28" t="s">
        <v>219</v>
      </c>
      <c r="C27" s="28" t="s">
        <v>21</v>
      </c>
      <c r="D27" s="14">
        <v>7.2</v>
      </c>
      <c r="E27" s="14">
        <v>8.9</v>
      </c>
      <c r="F27" s="14">
        <v>7.86</v>
      </c>
      <c r="G27" s="14">
        <v>8.1</v>
      </c>
      <c r="H27" s="14">
        <f>SUM(D27:G27)</f>
        <v>32.06</v>
      </c>
    </row>
    <row r="28" spans="1:8">
      <c r="A28" s="12">
        <f>RANK(H28,$H$5:$H$32,0)</f>
        <v>24</v>
      </c>
      <c r="B28" s="28" t="s">
        <v>218</v>
      </c>
      <c r="C28" s="28" t="s">
        <v>12</v>
      </c>
      <c r="D28" s="14">
        <v>7.9</v>
      </c>
      <c r="E28" s="14">
        <v>8.65</v>
      </c>
      <c r="F28" s="14">
        <v>7.83</v>
      </c>
      <c r="G28" s="14">
        <v>7.6</v>
      </c>
      <c r="H28" s="14">
        <f>SUM(D28:G28)</f>
        <v>31.980000000000004</v>
      </c>
    </row>
    <row r="29" spans="1:8">
      <c r="A29" s="12">
        <f>RANK(H29,$H$5:$H$32,0)</f>
        <v>25</v>
      </c>
      <c r="B29" s="28" t="s">
        <v>217</v>
      </c>
      <c r="C29" s="28" t="s">
        <v>12</v>
      </c>
      <c r="D29" s="14">
        <v>8.15</v>
      </c>
      <c r="E29" s="14">
        <v>8.4499999999999993</v>
      </c>
      <c r="F29" s="14">
        <v>7.03</v>
      </c>
      <c r="G29" s="14">
        <v>7.8</v>
      </c>
      <c r="H29" s="14">
        <f>SUM(D29:G29)</f>
        <v>31.430000000000003</v>
      </c>
    </row>
    <row r="30" spans="1:8">
      <c r="A30" s="12">
        <f>RANK(H30,$H$5:$H$32,0)</f>
        <v>26</v>
      </c>
      <c r="B30" s="28" t="s">
        <v>216</v>
      </c>
      <c r="C30" s="28" t="s">
        <v>21</v>
      </c>
      <c r="D30" s="14">
        <v>7.25</v>
      </c>
      <c r="E30" s="14">
        <v>7.6</v>
      </c>
      <c r="F30" s="14">
        <v>7.8</v>
      </c>
      <c r="G30" s="14">
        <v>8.6</v>
      </c>
      <c r="H30" s="14">
        <f>SUM(D30:G30)</f>
        <v>31.25</v>
      </c>
    </row>
    <row r="31" spans="1:8">
      <c r="A31" s="12">
        <f>RANK(H31,$H$5:$H$32,0)</f>
        <v>27</v>
      </c>
      <c r="B31" s="28" t="s">
        <v>215</v>
      </c>
      <c r="C31" s="28" t="s">
        <v>21</v>
      </c>
      <c r="D31" s="14">
        <v>7.15</v>
      </c>
      <c r="E31" s="14">
        <v>7.6</v>
      </c>
      <c r="F31" s="14">
        <v>7.76</v>
      </c>
      <c r="G31" s="14">
        <v>8</v>
      </c>
      <c r="H31" s="14">
        <f>SUM(D31:G31)</f>
        <v>30.509999999999998</v>
      </c>
    </row>
    <row r="32" spans="1:8">
      <c r="A32" s="12">
        <f>RANK(H32,$H$5:$H$32,0)</f>
        <v>28</v>
      </c>
      <c r="B32" s="28" t="s">
        <v>214</v>
      </c>
      <c r="C32" s="28" t="s">
        <v>49</v>
      </c>
      <c r="D32" s="14">
        <v>6.85</v>
      </c>
      <c r="E32" s="14">
        <v>7.2</v>
      </c>
      <c r="F32" s="14">
        <v>7.26</v>
      </c>
      <c r="G32" s="14">
        <v>9</v>
      </c>
      <c r="H32" s="14">
        <f>SUM(D32:G32)</f>
        <v>30.310000000000002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CB09-121B-4EA5-B607-7BFC2585B65D}">
  <sheetPr>
    <pageSetUpPr fitToPage="1"/>
  </sheetPr>
  <dimension ref="A1:H32"/>
  <sheetViews>
    <sheetView zoomScale="120" zoomScaleNormal="120" workbookViewId="0">
      <pane ySplit="4" topLeftCell="A5" activePane="bottomLeft" state="frozen"/>
      <selection pane="bottomLeft"/>
    </sheetView>
  </sheetViews>
  <sheetFormatPr defaultColWidth="9.140625" defaultRowHeight="12.75"/>
  <cols>
    <col min="1" max="1" width="10.85546875" style="2" customWidth="1"/>
    <col min="2" max="2" width="22.5703125" style="32" customWidth="1"/>
    <col min="3" max="3" width="22.85546875" style="32" customWidth="1"/>
    <col min="4" max="4" width="11.7109375" style="73" customWidth="1"/>
    <col min="5" max="5" width="10" style="73" customWidth="1"/>
    <col min="6" max="6" width="9" style="73" customWidth="1"/>
    <col min="7" max="7" width="9.28515625" style="73" customWidth="1"/>
    <col min="8" max="8" width="11.85546875" style="73" customWidth="1"/>
    <col min="9" max="16384" width="9.140625" style="3"/>
  </cols>
  <sheetData>
    <row r="1" spans="1:8" s="1" customFormat="1" ht="15.75">
      <c r="A1" s="5"/>
      <c r="B1" s="1" t="s">
        <v>39</v>
      </c>
      <c r="C1" s="40" t="s">
        <v>85</v>
      </c>
      <c r="D1" s="77"/>
      <c r="E1" s="77"/>
      <c r="F1" s="77"/>
      <c r="G1" s="77"/>
      <c r="H1" s="77"/>
    </row>
    <row r="2" spans="1:8" s="1" customFormat="1">
      <c r="A2" s="5"/>
      <c r="B2" s="1" t="s">
        <v>86</v>
      </c>
      <c r="C2" s="7"/>
      <c r="D2" s="77"/>
      <c r="E2" s="77"/>
      <c r="F2" s="77"/>
      <c r="G2" s="77"/>
      <c r="H2" s="77"/>
    </row>
    <row r="3" spans="1:8" s="1" customFormat="1">
      <c r="A3" s="5"/>
      <c r="B3" s="1" t="s">
        <v>213</v>
      </c>
      <c r="D3" s="77"/>
      <c r="E3" s="77"/>
      <c r="F3" s="77"/>
      <c r="G3" s="77"/>
      <c r="H3" s="77"/>
    </row>
    <row r="4" spans="1:8" s="31" customFormat="1" ht="44.25" customHeight="1">
      <c r="A4" s="22" t="s">
        <v>3</v>
      </c>
      <c r="B4" s="24" t="s">
        <v>4</v>
      </c>
      <c r="C4" s="24" t="s">
        <v>5</v>
      </c>
      <c r="D4" s="76" t="s">
        <v>212</v>
      </c>
      <c r="E4" s="76" t="s">
        <v>211</v>
      </c>
      <c r="F4" s="76" t="s">
        <v>210</v>
      </c>
      <c r="G4" s="76" t="s">
        <v>209</v>
      </c>
      <c r="H4" s="76" t="s">
        <v>10</v>
      </c>
    </row>
    <row r="5" spans="1:8">
      <c r="A5" s="16">
        <f>RANK(H5,$H$5:$H$32,0)</f>
        <v>1</v>
      </c>
      <c r="B5" s="33" t="s">
        <v>208</v>
      </c>
      <c r="C5" s="33" t="s">
        <v>49</v>
      </c>
      <c r="D5" s="74">
        <v>8.75</v>
      </c>
      <c r="E5" s="74">
        <v>9.3000000000000007</v>
      </c>
      <c r="F5" s="74">
        <v>9.3000000000000007</v>
      </c>
      <c r="G5" s="74">
        <v>9.8000000000000007</v>
      </c>
      <c r="H5" s="74">
        <f>SUM(D5:G5)</f>
        <v>37.150000000000006</v>
      </c>
    </row>
    <row r="6" spans="1:8">
      <c r="A6" s="16">
        <f>RANK(H6,$H$5:$H$32,0)</f>
        <v>2</v>
      </c>
      <c r="B6" s="33" t="s">
        <v>207</v>
      </c>
      <c r="C6" s="33" t="s">
        <v>37</v>
      </c>
      <c r="D6" s="74">
        <v>9.15</v>
      </c>
      <c r="E6" s="74">
        <v>9.4</v>
      </c>
      <c r="F6" s="74">
        <v>9.1999999999999993</v>
      </c>
      <c r="G6" s="72">
        <v>9.25</v>
      </c>
      <c r="H6" s="74">
        <f>SUM(D6:G6)</f>
        <v>37</v>
      </c>
    </row>
    <row r="7" spans="1:8">
      <c r="A7" s="16">
        <f>RANK(H7,$H$5:$H$32,0)</f>
        <v>3</v>
      </c>
      <c r="B7" s="33" t="s">
        <v>206</v>
      </c>
      <c r="C7" s="33" t="s">
        <v>17</v>
      </c>
      <c r="D7" s="74">
        <v>9.3000000000000007</v>
      </c>
      <c r="E7" s="74">
        <v>9.25</v>
      </c>
      <c r="F7" s="74">
        <v>8.9</v>
      </c>
      <c r="G7" s="74">
        <v>9.5</v>
      </c>
      <c r="H7" s="74">
        <f>SUM(D7:G7)</f>
        <v>36.950000000000003</v>
      </c>
    </row>
    <row r="8" spans="1:8">
      <c r="A8" s="16">
        <f>RANK(H8,$H$5:$H$32,0)</f>
        <v>4</v>
      </c>
      <c r="B8" s="75" t="s">
        <v>205</v>
      </c>
      <c r="C8" s="33" t="s">
        <v>27</v>
      </c>
      <c r="D8" s="74">
        <v>9</v>
      </c>
      <c r="E8" s="74">
        <v>9.25</v>
      </c>
      <c r="F8" s="74">
        <v>8.9600000000000009</v>
      </c>
      <c r="G8" s="74">
        <v>9.4499999999999993</v>
      </c>
      <c r="H8" s="74">
        <f>SUM(D8:G8)</f>
        <v>36.659999999999997</v>
      </c>
    </row>
    <row r="9" spans="1:8">
      <c r="A9" s="16">
        <f>RANK(H9,$H$5:$H$32,0)</f>
        <v>5</v>
      </c>
      <c r="B9" s="75" t="s">
        <v>204</v>
      </c>
      <c r="C9" s="33" t="s">
        <v>17</v>
      </c>
      <c r="D9" s="74">
        <v>9.1999999999999993</v>
      </c>
      <c r="E9" s="74">
        <v>9</v>
      </c>
      <c r="F9" s="74">
        <v>8.73</v>
      </c>
      <c r="G9" s="74">
        <v>9.35</v>
      </c>
      <c r="H9" s="74">
        <f>SUM(D9:G9)</f>
        <v>36.28</v>
      </c>
    </row>
    <row r="10" spans="1:8">
      <c r="A10" s="16">
        <f>RANK(H10,$H$5:$H$32,0)</f>
        <v>6</v>
      </c>
      <c r="B10" s="33" t="s">
        <v>203</v>
      </c>
      <c r="C10" s="33" t="s">
        <v>37</v>
      </c>
      <c r="D10" s="74">
        <v>8.6999999999999993</v>
      </c>
      <c r="E10" s="74">
        <v>9.1999999999999993</v>
      </c>
      <c r="F10" s="74">
        <v>9.1</v>
      </c>
      <c r="G10" s="74">
        <v>9.25</v>
      </c>
      <c r="H10" s="74">
        <f>SUM(D10:G10)</f>
        <v>36.25</v>
      </c>
    </row>
    <row r="11" spans="1:8">
      <c r="A11" s="16">
        <f>RANK(H11,$H$5:$H$32,0)</f>
        <v>7</v>
      </c>
      <c r="B11" s="33" t="s">
        <v>202</v>
      </c>
      <c r="C11" s="33" t="s">
        <v>37</v>
      </c>
      <c r="D11" s="74">
        <v>9.1</v>
      </c>
      <c r="E11" s="74">
        <v>8.9499999999999993</v>
      </c>
      <c r="F11" s="74">
        <v>8.8000000000000007</v>
      </c>
      <c r="G11" s="74">
        <v>9.15</v>
      </c>
      <c r="H11" s="74">
        <f>SUM(D11:G11)</f>
        <v>36</v>
      </c>
    </row>
    <row r="12" spans="1:8">
      <c r="A12" s="16">
        <f>RANK(H12,$H$5:$H$32,0)</f>
        <v>8</v>
      </c>
      <c r="B12" s="33" t="s">
        <v>201</v>
      </c>
      <c r="C12" s="33" t="s">
        <v>37</v>
      </c>
      <c r="D12" s="74">
        <v>8.6999999999999993</v>
      </c>
      <c r="E12" s="74">
        <v>9</v>
      </c>
      <c r="F12" s="74">
        <v>9.23</v>
      </c>
      <c r="G12" s="74">
        <v>9.0500000000000007</v>
      </c>
      <c r="H12" s="74">
        <f>SUM(D12:G12)</f>
        <v>35.980000000000004</v>
      </c>
    </row>
    <row r="13" spans="1:8">
      <c r="A13" s="16">
        <f>RANK(H13,$H$5:$H$32,0)</f>
        <v>9</v>
      </c>
      <c r="B13" s="33" t="s">
        <v>200</v>
      </c>
      <c r="C13" s="33" t="s">
        <v>17</v>
      </c>
      <c r="D13" s="74">
        <v>9.25</v>
      </c>
      <c r="E13" s="74">
        <v>8.85</v>
      </c>
      <c r="F13" s="74">
        <v>8.33</v>
      </c>
      <c r="G13" s="74">
        <v>9.15</v>
      </c>
      <c r="H13" s="74">
        <f>SUM(D13:G13)</f>
        <v>35.58</v>
      </c>
    </row>
    <row r="14" spans="1:8">
      <c r="A14" s="16">
        <f>RANK(H14,$H$5:$H$32,0)</f>
        <v>10</v>
      </c>
      <c r="B14" s="75" t="s">
        <v>199</v>
      </c>
      <c r="C14" s="33" t="s">
        <v>21</v>
      </c>
      <c r="D14" s="74">
        <v>8.9</v>
      </c>
      <c r="E14" s="74">
        <v>9.1999999999999993</v>
      </c>
      <c r="F14" s="74">
        <v>8.36</v>
      </c>
      <c r="G14" s="74">
        <v>9</v>
      </c>
      <c r="H14" s="74">
        <f>SUM(D14:G14)</f>
        <v>35.46</v>
      </c>
    </row>
    <row r="15" spans="1:8">
      <c r="A15" s="16">
        <f>RANK(H15,$H$5:$H$32,0)</f>
        <v>11</v>
      </c>
      <c r="B15" s="75" t="s">
        <v>198</v>
      </c>
      <c r="C15" s="33" t="s">
        <v>49</v>
      </c>
      <c r="D15" s="74">
        <v>8.5</v>
      </c>
      <c r="E15" s="74">
        <v>8.35</v>
      </c>
      <c r="F15" s="74">
        <v>9.1</v>
      </c>
      <c r="G15" s="74">
        <v>9.5</v>
      </c>
      <c r="H15" s="74">
        <f>SUM(D15:G15)</f>
        <v>35.450000000000003</v>
      </c>
    </row>
    <row r="16" spans="1:8">
      <c r="A16" s="16">
        <f>RANK(H16,$H$5:$H$32,0)</f>
        <v>12</v>
      </c>
      <c r="B16" s="33" t="s">
        <v>197</v>
      </c>
      <c r="C16" s="33" t="s">
        <v>27</v>
      </c>
      <c r="D16" s="74">
        <v>8.5500000000000007</v>
      </c>
      <c r="E16" s="74">
        <v>9.0500000000000007</v>
      </c>
      <c r="F16" s="74">
        <v>8.5</v>
      </c>
      <c r="G16" s="72">
        <v>9.15</v>
      </c>
      <c r="H16" s="74">
        <f>SUM(D16:G16)</f>
        <v>35.25</v>
      </c>
    </row>
    <row r="17" spans="1:8">
      <c r="A17" s="16">
        <f>RANK(H17,$H$5:$H$32,0)</f>
        <v>13</v>
      </c>
      <c r="B17" s="33" t="s">
        <v>196</v>
      </c>
      <c r="C17" s="33" t="s">
        <v>148</v>
      </c>
      <c r="D17" s="74">
        <v>8.35</v>
      </c>
      <c r="E17" s="74">
        <v>9.25</v>
      </c>
      <c r="F17" s="74">
        <v>8.56</v>
      </c>
      <c r="G17" s="74">
        <v>8.85</v>
      </c>
      <c r="H17" s="74">
        <f>SUM(D17:G17)</f>
        <v>35.010000000000005</v>
      </c>
    </row>
    <row r="18" spans="1:8">
      <c r="A18" s="16">
        <f>RANK(H18,$H$5:$H$32,0)</f>
        <v>14</v>
      </c>
      <c r="B18" s="33" t="s">
        <v>195</v>
      </c>
      <c r="C18" s="33" t="s">
        <v>32</v>
      </c>
      <c r="D18" s="74">
        <v>9.15</v>
      </c>
      <c r="E18" s="74">
        <v>8.5</v>
      </c>
      <c r="F18" s="74">
        <v>8.33</v>
      </c>
      <c r="G18" s="74">
        <v>8.8000000000000007</v>
      </c>
      <c r="H18" s="74">
        <f>SUM(D18:G18)</f>
        <v>34.78</v>
      </c>
    </row>
    <row r="19" spans="1:8">
      <c r="A19" s="16">
        <f>RANK(H19,$H$5:$H$32,0)</f>
        <v>15</v>
      </c>
      <c r="B19" s="33" t="s">
        <v>194</v>
      </c>
      <c r="C19" s="33" t="s">
        <v>27</v>
      </c>
      <c r="D19" s="74">
        <v>8.3000000000000007</v>
      </c>
      <c r="E19" s="74">
        <v>8.9499999999999993</v>
      </c>
      <c r="F19" s="74">
        <v>8.5</v>
      </c>
      <c r="G19" s="74">
        <v>8.9</v>
      </c>
      <c r="H19" s="74">
        <f>SUM(D19:G19)</f>
        <v>34.65</v>
      </c>
    </row>
    <row r="20" spans="1:8">
      <c r="A20" s="16">
        <f>RANK(H20,$H$5:$H$32,0)</f>
        <v>16</v>
      </c>
      <c r="B20" s="75" t="s">
        <v>193</v>
      </c>
      <c r="C20" s="33" t="s">
        <v>37</v>
      </c>
      <c r="D20" s="74">
        <v>8.9</v>
      </c>
      <c r="E20" s="74">
        <v>8.9</v>
      </c>
      <c r="F20" s="74">
        <v>8.73</v>
      </c>
      <c r="G20" s="74">
        <v>8.1</v>
      </c>
      <c r="H20" s="74">
        <f>SUM(D20:G20)</f>
        <v>34.630000000000003</v>
      </c>
    </row>
    <row r="21" spans="1:8">
      <c r="A21" s="16">
        <f>RANK(H21,$H$5:$H$32,0)</f>
        <v>17</v>
      </c>
      <c r="B21" s="33" t="s">
        <v>192</v>
      </c>
      <c r="C21" s="33" t="s">
        <v>148</v>
      </c>
      <c r="D21" s="74">
        <v>8.1</v>
      </c>
      <c r="E21" s="74">
        <v>9.1</v>
      </c>
      <c r="F21" s="74">
        <v>8.1999999999999993</v>
      </c>
      <c r="G21" s="74">
        <v>9</v>
      </c>
      <c r="H21" s="74">
        <f>SUM(D21:G21)</f>
        <v>34.4</v>
      </c>
    </row>
    <row r="22" spans="1:8">
      <c r="A22" s="16">
        <f>RANK(H22,$H$5:$H$32,0)</f>
        <v>18</v>
      </c>
      <c r="B22" s="33" t="s">
        <v>191</v>
      </c>
      <c r="C22" s="33" t="s">
        <v>12</v>
      </c>
      <c r="D22" s="74">
        <v>8.9</v>
      </c>
      <c r="E22" s="74">
        <v>8.35</v>
      </c>
      <c r="F22" s="74">
        <v>8.36</v>
      </c>
      <c r="G22" s="74">
        <v>8.75</v>
      </c>
      <c r="H22" s="74">
        <f>SUM(D22:G22)</f>
        <v>34.36</v>
      </c>
    </row>
    <row r="23" spans="1:8">
      <c r="A23" s="16">
        <f>RANK(H23,$H$5:$H$32,0)</f>
        <v>19</v>
      </c>
      <c r="B23" s="33" t="s">
        <v>190</v>
      </c>
      <c r="C23" s="33" t="s">
        <v>37</v>
      </c>
      <c r="D23" s="74">
        <v>8.15</v>
      </c>
      <c r="E23" s="74">
        <v>9.15</v>
      </c>
      <c r="F23" s="74">
        <v>8.3000000000000007</v>
      </c>
      <c r="G23" s="74">
        <v>8.65</v>
      </c>
      <c r="H23" s="74">
        <f>SUM(D23:G23)</f>
        <v>34.25</v>
      </c>
    </row>
    <row r="24" spans="1:8">
      <c r="A24" s="16">
        <f>RANK(H24,$H$5:$H$32,0)</f>
        <v>20</v>
      </c>
      <c r="B24" s="33" t="s">
        <v>189</v>
      </c>
      <c r="C24" s="33" t="s">
        <v>151</v>
      </c>
      <c r="D24" s="74">
        <v>8.1999999999999993</v>
      </c>
      <c r="E24" s="74">
        <v>9</v>
      </c>
      <c r="F24" s="74">
        <v>8.06</v>
      </c>
      <c r="G24" s="74">
        <v>8.9</v>
      </c>
      <c r="H24" s="74">
        <f>SUM(D24:G24)</f>
        <v>34.159999999999997</v>
      </c>
    </row>
    <row r="25" spans="1:8">
      <c r="A25" s="16">
        <f>RANK(H25,$H$5:$H$32,0)</f>
        <v>21</v>
      </c>
      <c r="B25" s="33" t="s">
        <v>188</v>
      </c>
      <c r="C25" s="33" t="s">
        <v>158</v>
      </c>
      <c r="D25" s="74">
        <v>8.1</v>
      </c>
      <c r="E25" s="74">
        <v>8.6999999999999993</v>
      </c>
      <c r="F25" s="74">
        <v>8.23</v>
      </c>
      <c r="G25" s="74">
        <v>9</v>
      </c>
      <c r="H25" s="74">
        <f>SUM(D25:G25)</f>
        <v>34.03</v>
      </c>
    </row>
    <row r="26" spans="1:8">
      <c r="A26" s="16">
        <f>RANK(H26,$H$5:$H$32,0)</f>
        <v>22</v>
      </c>
      <c r="B26" s="33" t="s">
        <v>187</v>
      </c>
      <c r="C26" s="33" t="s">
        <v>12</v>
      </c>
      <c r="D26" s="74">
        <v>9.0500000000000007</v>
      </c>
      <c r="E26" s="74">
        <v>7.7</v>
      </c>
      <c r="F26" s="74">
        <v>8.06</v>
      </c>
      <c r="G26" s="74">
        <v>8.9499999999999993</v>
      </c>
      <c r="H26" s="74">
        <f>SUM(D26:G26)</f>
        <v>33.760000000000005</v>
      </c>
    </row>
    <row r="27" spans="1:8">
      <c r="A27" s="16">
        <f>RANK(H27,$H$5:$H$32,0)</f>
        <v>23</v>
      </c>
      <c r="B27" s="33" t="s">
        <v>186</v>
      </c>
      <c r="C27" s="33" t="s">
        <v>148</v>
      </c>
      <c r="D27" s="74">
        <v>8.3000000000000007</v>
      </c>
      <c r="E27" s="74">
        <v>8.3000000000000007</v>
      </c>
      <c r="F27" s="74">
        <v>8.1</v>
      </c>
      <c r="G27" s="74">
        <v>8.85</v>
      </c>
      <c r="H27" s="74">
        <f>SUM(D27:G27)</f>
        <v>33.550000000000004</v>
      </c>
    </row>
    <row r="28" spans="1:8">
      <c r="A28" s="16">
        <f>RANK(H28,$H$5:$H$32,0)</f>
        <v>24</v>
      </c>
      <c r="B28" s="75" t="s">
        <v>185</v>
      </c>
      <c r="C28" s="33" t="s">
        <v>148</v>
      </c>
      <c r="D28" s="74">
        <v>8.25</v>
      </c>
      <c r="E28" s="74">
        <v>9.15</v>
      </c>
      <c r="F28" s="74">
        <v>7.5</v>
      </c>
      <c r="G28" s="72">
        <v>8.65</v>
      </c>
      <c r="H28" s="74">
        <f>SUM(D28:G28)</f>
        <v>33.549999999999997</v>
      </c>
    </row>
    <row r="29" spans="1:8">
      <c r="A29" s="16">
        <f>RANK(H29,$H$5:$H$32,0)</f>
        <v>25</v>
      </c>
      <c r="B29" s="33" t="s">
        <v>184</v>
      </c>
      <c r="C29" s="33" t="s">
        <v>148</v>
      </c>
      <c r="D29" s="74">
        <v>7.7</v>
      </c>
      <c r="E29" s="74">
        <v>9.0500000000000007</v>
      </c>
      <c r="F29" s="74">
        <v>8</v>
      </c>
      <c r="G29" s="74">
        <v>8.65</v>
      </c>
      <c r="H29" s="74">
        <f>SUM(D29:G29)</f>
        <v>33.4</v>
      </c>
    </row>
    <row r="30" spans="1:8">
      <c r="A30" s="16">
        <f>RANK(H30,$H$5:$H$32,0)</f>
        <v>26</v>
      </c>
      <c r="B30" s="33" t="s">
        <v>183</v>
      </c>
      <c r="C30" s="33" t="s">
        <v>148</v>
      </c>
      <c r="D30" s="74">
        <v>7.65</v>
      </c>
      <c r="E30" s="74">
        <v>9</v>
      </c>
      <c r="F30" s="74">
        <v>7.5</v>
      </c>
      <c r="G30" s="74">
        <v>9.1</v>
      </c>
      <c r="H30" s="74">
        <f>SUM(D30:G30)</f>
        <v>33.25</v>
      </c>
    </row>
    <row r="31" spans="1:8">
      <c r="A31" s="16">
        <f>RANK(H31,$H$5:$H$32,0)</f>
        <v>27</v>
      </c>
      <c r="B31" s="33" t="s">
        <v>182</v>
      </c>
      <c r="C31" s="33" t="s">
        <v>181</v>
      </c>
      <c r="D31" s="74">
        <v>7.95</v>
      </c>
      <c r="E31" s="74">
        <v>8.3000000000000007</v>
      </c>
      <c r="F31" s="74">
        <v>7.93</v>
      </c>
      <c r="G31" s="74">
        <v>8.6</v>
      </c>
      <c r="H31" s="74">
        <f>SUM(D31:G31)</f>
        <v>32.78</v>
      </c>
    </row>
    <row r="32" spans="1:8">
      <c r="A32" s="16">
        <f>RANK(H32,$H$5:$H$32,0)</f>
        <v>28</v>
      </c>
      <c r="B32" s="75" t="s">
        <v>180</v>
      </c>
      <c r="C32" s="33" t="s">
        <v>21</v>
      </c>
      <c r="D32" s="74">
        <v>7.65</v>
      </c>
      <c r="E32" s="74">
        <v>7.9</v>
      </c>
      <c r="F32" s="74">
        <v>7.5</v>
      </c>
      <c r="G32" s="74">
        <v>8.85</v>
      </c>
      <c r="H32" s="74">
        <f>SUM(D32:G32)</f>
        <v>31.9</v>
      </c>
    </row>
  </sheetData>
  <pageMargins left="0.7" right="0.7" top="0.75" bottom="0.75" header="0.3" footer="0.3"/>
  <pageSetup paperSize="9" fitToHeight="0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5D1B-9A3A-49D3-87DC-AE8A2960CA22}">
  <sheetPr>
    <pageSetUpPr fitToPage="1"/>
  </sheetPr>
  <dimension ref="A1:H32"/>
  <sheetViews>
    <sheetView zoomScale="120" zoomScaleNormal="120" workbookViewId="0">
      <pane ySplit="4" topLeftCell="A5" activePane="bottomLeft" state="frozen"/>
      <selection pane="bottomLeft" activeCell="C14" sqref="C14"/>
    </sheetView>
  </sheetViews>
  <sheetFormatPr defaultColWidth="9.140625" defaultRowHeight="12.75"/>
  <cols>
    <col min="1" max="1" width="10.85546875" style="26" customWidth="1"/>
    <col min="2" max="2" width="25.7109375" style="3" customWidth="1"/>
    <col min="3" max="3" width="22.85546875" style="3" customWidth="1"/>
    <col min="4" max="4" width="10" style="4" customWidth="1"/>
    <col min="5" max="5" width="9.85546875" style="4" customWidth="1"/>
    <col min="6" max="6" width="10.28515625" style="4" customWidth="1"/>
    <col min="7" max="7" width="10.140625" style="4" customWidth="1"/>
    <col min="8" max="8" width="11.7109375" style="4" customWidth="1"/>
    <col min="9" max="16384" width="9.140625" style="3"/>
  </cols>
  <sheetData>
    <row r="1" spans="1:8" s="34" customFormat="1" ht="15.75">
      <c r="A1" s="17"/>
      <c r="B1" s="34" t="s">
        <v>1</v>
      </c>
      <c r="C1" s="40" t="s">
        <v>85</v>
      </c>
      <c r="D1" s="30"/>
      <c r="E1" s="30"/>
      <c r="F1" s="30"/>
      <c r="G1" s="30"/>
      <c r="H1" s="30"/>
    </row>
    <row r="2" spans="1:8" s="34" customFormat="1">
      <c r="A2" s="17"/>
      <c r="B2" s="1" t="s">
        <v>86</v>
      </c>
      <c r="C2" s="36"/>
      <c r="D2" s="30"/>
      <c r="E2" s="30"/>
      <c r="F2" s="30"/>
      <c r="G2" s="30"/>
      <c r="H2" s="30"/>
    </row>
    <row r="3" spans="1:8" s="34" customFormat="1">
      <c r="A3" s="17" t="s">
        <v>179</v>
      </c>
      <c r="D3" s="30"/>
      <c r="E3" s="30"/>
      <c r="F3" s="30"/>
      <c r="G3" s="30"/>
      <c r="H3" s="30"/>
    </row>
    <row r="4" spans="1:8" s="35" customFormat="1" ht="25.5">
      <c r="A4" s="23" t="s">
        <v>3</v>
      </c>
      <c r="B4" s="37" t="s">
        <v>4</v>
      </c>
      <c r="C4" s="23" t="s">
        <v>5</v>
      </c>
      <c r="D4" s="24" t="s">
        <v>6</v>
      </c>
      <c r="E4" s="24" t="s">
        <v>7</v>
      </c>
      <c r="F4" s="24" t="s">
        <v>178</v>
      </c>
      <c r="G4" s="24" t="s">
        <v>9</v>
      </c>
      <c r="H4" s="24" t="s">
        <v>10</v>
      </c>
    </row>
    <row r="5" spans="1:8">
      <c r="A5" s="12">
        <f>RANK(H5,$H$5:$H$32,0)</f>
        <v>1</v>
      </c>
      <c r="B5" s="13" t="s">
        <v>177</v>
      </c>
      <c r="C5" s="13" t="s">
        <v>17</v>
      </c>
      <c r="D5" s="14">
        <v>8.9499999999999993</v>
      </c>
      <c r="E5" s="14">
        <v>9.1</v>
      </c>
      <c r="F5" s="14">
        <v>8.9</v>
      </c>
      <c r="G5" s="72">
        <v>9.15</v>
      </c>
      <c r="H5" s="14">
        <f>SUM(D5:G5)</f>
        <v>36.099999999999994</v>
      </c>
    </row>
    <row r="6" spans="1:8">
      <c r="A6" s="12">
        <f>RANK(H6,$H$5:$H$32,0)</f>
        <v>2</v>
      </c>
      <c r="B6" s="33" t="s">
        <v>176</v>
      </c>
      <c r="C6" s="33" t="s">
        <v>49</v>
      </c>
      <c r="D6" s="14">
        <v>8.85</v>
      </c>
      <c r="E6" s="14">
        <v>8.5500000000000007</v>
      </c>
      <c r="F6" s="14">
        <v>9.0299999999999994</v>
      </c>
      <c r="G6" s="14">
        <v>9</v>
      </c>
      <c r="H6" s="14">
        <f>SUM(D6:G6)</f>
        <v>35.43</v>
      </c>
    </row>
    <row r="7" spans="1:8" ht="13.15" customHeight="1">
      <c r="A7" s="12">
        <f>RANK(H7,$H$5:$H$32,0)</f>
        <v>3</v>
      </c>
      <c r="B7" s="13" t="s">
        <v>175</v>
      </c>
      <c r="C7" s="13" t="s">
        <v>37</v>
      </c>
      <c r="D7" s="14">
        <v>8.75</v>
      </c>
      <c r="E7" s="14">
        <v>8.65</v>
      </c>
      <c r="F7" s="14">
        <v>8.9600000000000009</v>
      </c>
      <c r="G7" s="14">
        <v>8.85</v>
      </c>
      <c r="H7" s="14">
        <f>SUM(D7:G7)</f>
        <v>35.21</v>
      </c>
    </row>
    <row r="8" spans="1:8">
      <c r="A8" s="12">
        <f>RANK(H8,$H$5:$H$32,0)</f>
        <v>4</v>
      </c>
      <c r="B8" s="13" t="s">
        <v>174</v>
      </c>
      <c r="C8" s="13" t="s">
        <v>49</v>
      </c>
      <c r="D8" s="14">
        <v>8.85</v>
      </c>
      <c r="E8" s="14">
        <v>7.5</v>
      </c>
      <c r="F8" s="14">
        <v>9.3000000000000007</v>
      </c>
      <c r="G8" s="14">
        <v>9.35</v>
      </c>
      <c r="H8" s="14">
        <f>SUM(D8:G8)</f>
        <v>35</v>
      </c>
    </row>
    <row r="9" spans="1:8">
      <c r="A9" s="12">
        <f>RANK(H9,$H$5:$H$32,0)</f>
        <v>5</v>
      </c>
      <c r="B9" s="13" t="s">
        <v>173</v>
      </c>
      <c r="C9" s="13" t="s">
        <v>21</v>
      </c>
      <c r="D9" s="14">
        <v>8.85</v>
      </c>
      <c r="E9" s="14">
        <v>8.8000000000000007</v>
      </c>
      <c r="F9" s="14">
        <v>8.23</v>
      </c>
      <c r="G9" s="14">
        <v>9</v>
      </c>
      <c r="H9" s="14">
        <f>SUM(D9:G9)</f>
        <v>34.879999999999995</v>
      </c>
    </row>
    <row r="10" spans="1:8">
      <c r="A10" s="12">
        <f>RANK(H10,$H$5:$H$32,0)</f>
        <v>5</v>
      </c>
      <c r="B10" s="13" t="s">
        <v>172</v>
      </c>
      <c r="C10" s="13" t="s">
        <v>27</v>
      </c>
      <c r="D10" s="14">
        <v>8.6999999999999993</v>
      </c>
      <c r="E10" s="14">
        <v>8.6</v>
      </c>
      <c r="F10" s="14">
        <v>9.1300000000000008</v>
      </c>
      <c r="G10" s="14">
        <v>8.4499999999999993</v>
      </c>
      <c r="H10" s="14">
        <f>SUM(D10:G10)</f>
        <v>34.879999999999995</v>
      </c>
    </row>
    <row r="11" spans="1:8">
      <c r="A11" s="12">
        <f>RANK(H11,$H$5:$H$32,0)</f>
        <v>7</v>
      </c>
      <c r="B11" s="13" t="s">
        <v>171</v>
      </c>
      <c r="C11" s="13" t="s">
        <v>32</v>
      </c>
      <c r="D11" s="14">
        <v>9</v>
      </c>
      <c r="E11" s="14">
        <v>8.8000000000000007</v>
      </c>
      <c r="F11" s="14">
        <v>8.8000000000000007</v>
      </c>
      <c r="G11" s="14">
        <v>8.15</v>
      </c>
      <c r="H11" s="14">
        <f>SUM(D11:G11)</f>
        <v>34.75</v>
      </c>
    </row>
    <row r="12" spans="1:8">
      <c r="A12" s="12">
        <f>RANK(H12,$H$5:$H$32,0)</f>
        <v>8</v>
      </c>
      <c r="B12" s="13" t="s">
        <v>170</v>
      </c>
      <c r="C12" s="13" t="s">
        <v>32</v>
      </c>
      <c r="D12" s="14">
        <v>8.8000000000000007</v>
      </c>
      <c r="E12" s="14">
        <v>8.4</v>
      </c>
      <c r="F12" s="14">
        <v>8.5299999999999994</v>
      </c>
      <c r="G12" s="14">
        <v>9</v>
      </c>
      <c r="H12" s="14">
        <f>SUM(D12:G12)</f>
        <v>34.730000000000004</v>
      </c>
    </row>
    <row r="13" spans="1:8">
      <c r="A13" s="12">
        <f>RANK(H13,$H$5:$H$32,0)</f>
        <v>9</v>
      </c>
      <c r="B13" s="13" t="s">
        <v>169</v>
      </c>
      <c r="C13" s="13" t="s">
        <v>32</v>
      </c>
      <c r="D13" s="14">
        <v>8.6999999999999993</v>
      </c>
      <c r="E13" s="14">
        <v>8.3000000000000007</v>
      </c>
      <c r="F13" s="14">
        <v>8.36</v>
      </c>
      <c r="G13" s="14">
        <v>8.75</v>
      </c>
      <c r="H13" s="14">
        <f>SUM(D13:G13)</f>
        <v>34.11</v>
      </c>
    </row>
    <row r="14" spans="1:8">
      <c r="A14" s="12">
        <f>RANK(H14,$H$5:$H$32,0)</f>
        <v>10</v>
      </c>
      <c r="B14" s="13" t="s">
        <v>168</v>
      </c>
      <c r="C14" s="13" t="s">
        <v>21</v>
      </c>
      <c r="D14" s="14">
        <v>8.5500000000000007</v>
      </c>
      <c r="E14" s="14">
        <v>8.75</v>
      </c>
      <c r="F14" s="14">
        <v>7.63</v>
      </c>
      <c r="G14" s="72">
        <v>9</v>
      </c>
      <c r="H14" s="14">
        <f>SUM(D14:G14)</f>
        <v>33.93</v>
      </c>
    </row>
    <row r="15" spans="1:8">
      <c r="A15" s="12">
        <f>RANK(H15,$H$5:$H$32,0)</f>
        <v>11</v>
      </c>
      <c r="B15" s="13" t="s">
        <v>167</v>
      </c>
      <c r="C15" s="13" t="s">
        <v>148</v>
      </c>
      <c r="D15" s="14">
        <v>8</v>
      </c>
      <c r="E15" s="14">
        <v>8.4</v>
      </c>
      <c r="F15" s="14">
        <v>8.5299999999999994</v>
      </c>
      <c r="G15" s="14">
        <v>8.75</v>
      </c>
      <c r="H15" s="14">
        <f>SUM(D15:G15)</f>
        <v>33.68</v>
      </c>
    </row>
    <row r="16" spans="1:8">
      <c r="A16" s="12">
        <f>RANK(H16,$H$5:$H$32,0)</f>
        <v>12</v>
      </c>
      <c r="B16" s="13" t="s">
        <v>166</v>
      </c>
      <c r="C16" s="13" t="s">
        <v>12</v>
      </c>
      <c r="D16" s="14">
        <v>8.5500000000000007</v>
      </c>
      <c r="E16" s="14">
        <v>7.75</v>
      </c>
      <c r="F16" s="14">
        <v>8.5</v>
      </c>
      <c r="G16" s="14">
        <v>8.85</v>
      </c>
      <c r="H16" s="14">
        <f>SUM(D16:G16)</f>
        <v>33.65</v>
      </c>
    </row>
    <row r="17" spans="1:8">
      <c r="A17" s="12">
        <f>RANK(H17,$H$5:$H$32,0)</f>
        <v>13</v>
      </c>
      <c r="B17" s="13" t="s">
        <v>165</v>
      </c>
      <c r="C17" s="13" t="s">
        <v>49</v>
      </c>
      <c r="D17" s="14">
        <v>8.8000000000000007</v>
      </c>
      <c r="E17" s="14">
        <v>7.55</v>
      </c>
      <c r="F17" s="14">
        <v>8.33</v>
      </c>
      <c r="G17" s="14">
        <v>8.85</v>
      </c>
      <c r="H17" s="14">
        <f>SUM(D17:G17)</f>
        <v>33.53</v>
      </c>
    </row>
    <row r="18" spans="1:8">
      <c r="A18" s="12">
        <f>RANK(H18,$H$5:$H$32,0)</f>
        <v>14</v>
      </c>
      <c r="B18" s="13" t="s">
        <v>164</v>
      </c>
      <c r="C18" s="13" t="s">
        <v>12</v>
      </c>
      <c r="D18" s="14">
        <v>8.4499999999999993</v>
      </c>
      <c r="E18" s="14">
        <v>8.6999999999999993</v>
      </c>
      <c r="F18" s="14">
        <v>8.26</v>
      </c>
      <c r="G18" s="14">
        <v>8.0500000000000007</v>
      </c>
      <c r="H18" s="14">
        <f>SUM(D18:G18)</f>
        <v>33.459999999999994</v>
      </c>
    </row>
    <row r="19" spans="1:8">
      <c r="A19" s="12">
        <f>RANK(H19,$H$5:$H$32,0)</f>
        <v>15</v>
      </c>
      <c r="B19" s="13" t="s">
        <v>163</v>
      </c>
      <c r="C19" s="13" t="s">
        <v>12</v>
      </c>
      <c r="D19" s="14">
        <v>8.5500000000000007</v>
      </c>
      <c r="E19" s="14">
        <v>8.4499999999999993</v>
      </c>
      <c r="F19" s="14">
        <v>8.23</v>
      </c>
      <c r="G19" s="14">
        <v>8.1</v>
      </c>
      <c r="H19" s="14">
        <f>SUM(D19:G19)</f>
        <v>33.33</v>
      </c>
    </row>
    <row r="20" spans="1:8">
      <c r="A20" s="12">
        <f>RANK(H20,$H$5:$H$32,0)</f>
        <v>16</v>
      </c>
      <c r="B20" s="13" t="s">
        <v>162</v>
      </c>
      <c r="C20" s="13" t="s">
        <v>32</v>
      </c>
      <c r="D20" s="14">
        <v>8.25</v>
      </c>
      <c r="E20" s="14">
        <v>8.6999999999999993</v>
      </c>
      <c r="F20" s="14">
        <v>7.73</v>
      </c>
      <c r="G20" s="14">
        <v>8.6</v>
      </c>
      <c r="H20" s="14">
        <f>SUM(D20:G20)</f>
        <v>33.28</v>
      </c>
    </row>
    <row r="21" spans="1:8">
      <c r="A21" s="12">
        <f>RANK(H21,$H$5:$H$32,0)</f>
        <v>17</v>
      </c>
      <c r="B21" s="13" t="s">
        <v>161</v>
      </c>
      <c r="C21" s="13" t="s">
        <v>21</v>
      </c>
      <c r="D21" s="14">
        <v>8.0500000000000007</v>
      </c>
      <c r="E21" s="14">
        <v>8.5</v>
      </c>
      <c r="F21" s="14">
        <v>8.1</v>
      </c>
      <c r="G21" s="14">
        <v>8.6</v>
      </c>
      <c r="H21" s="14">
        <f>SUM(D21:G21)</f>
        <v>33.25</v>
      </c>
    </row>
    <row r="22" spans="1:8">
      <c r="A22" s="12">
        <f>RANK(H22,$H$5:$H$32,0)</f>
        <v>18</v>
      </c>
      <c r="B22" s="13" t="s">
        <v>160</v>
      </c>
      <c r="C22" s="13" t="s">
        <v>158</v>
      </c>
      <c r="D22" s="14">
        <v>7.85</v>
      </c>
      <c r="E22" s="14">
        <v>8.5500000000000007</v>
      </c>
      <c r="F22" s="14">
        <v>8.0299999999999994</v>
      </c>
      <c r="G22" s="72">
        <v>8.3000000000000007</v>
      </c>
      <c r="H22" s="14">
        <f>SUM(D22:G22)</f>
        <v>32.730000000000004</v>
      </c>
    </row>
    <row r="23" spans="1:8">
      <c r="A23" s="12">
        <f>RANK(H23,$H$5:$H$32,0)</f>
        <v>19</v>
      </c>
      <c r="B23" s="13" t="s">
        <v>159</v>
      </c>
      <c r="C23" s="13" t="s">
        <v>158</v>
      </c>
      <c r="D23" s="14">
        <v>7.7</v>
      </c>
      <c r="E23" s="14">
        <v>8.75</v>
      </c>
      <c r="F23" s="14">
        <v>7.3</v>
      </c>
      <c r="G23" s="72">
        <v>8.75</v>
      </c>
      <c r="H23" s="14">
        <f>SUM(D23:G23)</f>
        <v>32.5</v>
      </c>
    </row>
    <row r="24" spans="1:8">
      <c r="A24" s="12">
        <f>RANK(H24,$H$5:$H$32,0)</f>
        <v>20</v>
      </c>
      <c r="B24" s="13" t="s">
        <v>157</v>
      </c>
      <c r="C24" s="13" t="s">
        <v>12</v>
      </c>
      <c r="D24" s="14">
        <v>7.7</v>
      </c>
      <c r="E24" s="14">
        <v>8.85</v>
      </c>
      <c r="F24" s="14">
        <v>7.53</v>
      </c>
      <c r="G24" s="14">
        <v>8.4</v>
      </c>
      <c r="H24" s="14">
        <f>SUM(D24:G24)</f>
        <v>32.480000000000004</v>
      </c>
    </row>
    <row r="25" spans="1:8">
      <c r="A25" s="12">
        <f>RANK(H25,$H$5:$H$32,0)</f>
        <v>21</v>
      </c>
      <c r="B25" s="13" t="s">
        <v>156</v>
      </c>
      <c r="C25" s="13" t="s">
        <v>37</v>
      </c>
      <c r="D25" s="14">
        <v>8.5500000000000007</v>
      </c>
      <c r="E25" s="14">
        <v>7.8</v>
      </c>
      <c r="F25" s="14">
        <v>8.1300000000000008</v>
      </c>
      <c r="G25" s="14">
        <v>7.9</v>
      </c>
      <c r="H25" s="14">
        <f>SUM(D25:G25)</f>
        <v>32.380000000000003</v>
      </c>
    </row>
    <row r="26" spans="1:8">
      <c r="A26" s="12">
        <f>RANK(H26,$H$5:$H$32,0)</f>
        <v>22</v>
      </c>
      <c r="B26" s="13" t="s">
        <v>155</v>
      </c>
      <c r="C26" s="13" t="s">
        <v>34</v>
      </c>
      <c r="D26" s="14">
        <v>8.1999999999999993</v>
      </c>
      <c r="E26" s="14">
        <v>7.6</v>
      </c>
      <c r="F26" s="14">
        <v>7.63</v>
      </c>
      <c r="G26" s="14">
        <v>8.85</v>
      </c>
      <c r="H26" s="14">
        <f>SUM(D26:G26)</f>
        <v>32.28</v>
      </c>
    </row>
    <row r="27" spans="1:8">
      <c r="A27" s="12">
        <f>RANK(H27,$H$5:$H$32,0)</f>
        <v>23</v>
      </c>
      <c r="B27" s="13" t="s">
        <v>154</v>
      </c>
      <c r="C27" s="13" t="s">
        <v>49</v>
      </c>
      <c r="D27" s="14">
        <v>8.0500000000000007</v>
      </c>
      <c r="E27" s="14">
        <v>7.8</v>
      </c>
      <c r="F27" s="14">
        <v>7.83</v>
      </c>
      <c r="G27" s="14">
        <v>8.5500000000000007</v>
      </c>
      <c r="H27" s="14">
        <f>SUM(D27:G27)</f>
        <v>32.230000000000004</v>
      </c>
    </row>
    <row r="28" spans="1:8">
      <c r="A28" s="12">
        <f>RANK(H28,$H$5:$H$32,0)</f>
        <v>24</v>
      </c>
      <c r="B28" s="13" t="s">
        <v>153</v>
      </c>
      <c r="C28" s="13" t="s">
        <v>34</v>
      </c>
      <c r="D28" s="14">
        <v>7.9</v>
      </c>
      <c r="E28" s="14">
        <v>7.55</v>
      </c>
      <c r="F28" s="14">
        <v>8.0299999999999994</v>
      </c>
      <c r="G28" s="14">
        <v>8.75</v>
      </c>
      <c r="H28" s="14">
        <f>SUM(D28:G28)</f>
        <v>32.229999999999997</v>
      </c>
    </row>
    <row r="29" spans="1:8">
      <c r="A29" s="12">
        <f>RANK(H29,$H$5:$H$32,0)</f>
        <v>25</v>
      </c>
      <c r="B29" s="13" t="s">
        <v>152</v>
      </c>
      <c r="C29" s="13" t="s">
        <v>151</v>
      </c>
      <c r="D29" s="14">
        <v>7.45</v>
      </c>
      <c r="E29" s="14">
        <v>8.1</v>
      </c>
      <c r="F29" s="14">
        <v>7.73</v>
      </c>
      <c r="G29" s="14">
        <v>8.65</v>
      </c>
      <c r="H29" s="14">
        <f>SUM(D29:G29)</f>
        <v>31.93</v>
      </c>
    </row>
    <row r="30" spans="1:8">
      <c r="A30" s="12">
        <f>RANK(H30,$H$5:$H$32,0)</f>
        <v>26</v>
      </c>
      <c r="B30" s="13" t="s">
        <v>150</v>
      </c>
      <c r="C30" s="13" t="s">
        <v>148</v>
      </c>
      <c r="D30" s="14">
        <v>6.65</v>
      </c>
      <c r="E30" s="14">
        <v>9.0500000000000007</v>
      </c>
      <c r="F30" s="14">
        <v>8.3000000000000007</v>
      </c>
      <c r="G30" s="14">
        <v>7.7</v>
      </c>
      <c r="H30" s="14">
        <f>SUM(D30:G30)</f>
        <v>31.7</v>
      </c>
    </row>
    <row r="31" spans="1:8">
      <c r="A31" s="12">
        <f>RANK(H31,$H$5:$H$32,0)</f>
        <v>27</v>
      </c>
      <c r="B31" s="13" t="s">
        <v>149</v>
      </c>
      <c r="C31" s="13" t="s">
        <v>148</v>
      </c>
      <c r="D31" s="14">
        <v>8.65</v>
      </c>
      <c r="E31" s="14">
        <v>8.8000000000000007</v>
      </c>
      <c r="F31" s="14">
        <v>8.6300000000000008</v>
      </c>
      <c r="G31" s="14">
        <v>4</v>
      </c>
      <c r="H31" s="14">
        <f>SUM(D31:G31)</f>
        <v>30.080000000000005</v>
      </c>
    </row>
    <row r="32" spans="1:8">
      <c r="A32" s="12">
        <f>RANK(H32,$H$5:$H$32,0)</f>
        <v>28</v>
      </c>
      <c r="B32" s="13" t="s">
        <v>147</v>
      </c>
      <c r="C32" s="13" t="s">
        <v>49</v>
      </c>
      <c r="D32" s="14">
        <v>8.5500000000000007</v>
      </c>
      <c r="E32" s="14">
        <v>7.85</v>
      </c>
      <c r="F32" s="14">
        <v>7.8</v>
      </c>
      <c r="G32" s="14">
        <v>4</v>
      </c>
      <c r="H32" s="14">
        <f>SUM(D32:G32)</f>
        <v>28.2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5236-E50F-48A0-9972-DF65A6197530}">
  <sheetPr>
    <pageSetUpPr fitToPage="1"/>
  </sheetPr>
  <dimension ref="A1:H12"/>
  <sheetViews>
    <sheetView workbookViewId="0"/>
  </sheetViews>
  <sheetFormatPr defaultColWidth="9.140625" defaultRowHeight="15"/>
  <cols>
    <col min="1" max="1" width="7.85546875" style="66" customWidth="1"/>
    <col min="2" max="2" width="23.7109375" style="42" customWidth="1"/>
    <col min="3" max="3" width="24.28515625" style="42" customWidth="1"/>
    <col min="4" max="4" width="11.5703125" style="68" customWidth="1"/>
    <col min="5" max="5" width="8.28515625" style="68" customWidth="1"/>
    <col min="6" max="6" width="8" style="68" customWidth="1"/>
    <col min="7" max="7" width="11.7109375" style="68" customWidth="1"/>
    <col min="8" max="8" width="9" style="68" customWidth="1"/>
    <col min="9" max="16384" width="9.140625" style="42"/>
  </cols>
  <sheetData>
    <row r="1" spans="1:8" s="39" customFormat="1" ht="15.75">
      <c r="A1" s="60"/>
      <c r="B1" s="39" t="str">
        <f>[1]mlzciI!B1</f>
        <v>PRAHA OPEN 2025</v>
      </c>
      <c r="C1" s="40" t="s">
        <v>85</v>
      </c>
      <c r="D1" s="71"/>
      <c r="E1" s="71"/>
      <c r="F1" s="71"/>
      <c r="G1" s="71"/>
      <c r="H1" s="71"/>
    </row>
    <row r="2" spans="1:8" s="39" customFormat="1" ht="15.75">
      <c r="A2" s="60"/>
      <c r="B2" s="39" t="str">
        <f>[1]mlzciI!B2</f>
        <v>Závod v gymnastice</v>
      </c>
      <c r="D2" s="71"/>
      <c r="E2" s="71"/>
      <c r="F2" s="71"/>
      <c r="G2" s="71"/>
      <c r="H2" s="71"/>
    </row>
    <row r="3" spans="1:8" s="39" customFormat="1" ht="15.75">
      <c r="A3" s="60"/>
      <c r="B3" s="39" t="s">
        <v>146</v>
      </c>
      <c r="D3" s="71"/>
      <c r="E3" s="71"/>
      <c r="F3" s="71"/>
      <c r="G3" s="71"/>
      <c r="H3" s="71"/>
    </row>
    <row r="4" spans="1:8" s="39" customFormat="1" ht="15.75">
      <c r="A4" s="46" t="s">
        <v>71</v>
      </c>
      <c r="B4" s="46" t="s">
        <v>4</v>
      </c>
      <c r="C4" s="46" t="s">
        <v>5</v>
      </c>
      <c r="D4" s="70" t="s">
        <v>6</v>
      </c>
      <c r="E4" s="70" t="s">
        <v>7</v>
      </c>
      <c r="F4" s="70" t="s">
        <v>56</v>
      </c>
      <c r="G4" s="70" t="s">
        <v>9</v>
      </c>
      <c r="H4" s="70" t="s">
        <v>74</v>
      </c>
    </row>
    <row r="5" spans="1:8">
      <c r="A5" s="64">
        <f>RANK(H5,$H$5:$H$12,0)</f>
        <v>1</v>
      </c>
      <c r="B5" s="49" t="s">
        <v>145</v>
      </c>
      <c r="C5" s="50" t="s">
        <v>93</v>
      </c>
      <c r="D5" s="69">
        <v>8.9499999999999993</v>
      </c>
      <c r="E5" s="69">
        <v>9.4</v>
      </c>
      <c r="F5" s="69">
        <v>9.1</v>
      </c>
      <c r="G5" s="69">
        <v>8.75</v>
      </c>
      <c r="H5" s="69">
        <f>SUM(D5:G5)</f>
        <v>36.200000000000003</v>
      </c>
    </row>
    <row r="6" spans="1:8">
      <c r="A6" s="64">
        <f>RANK(H6,$H$5:$H$12,0)</f>
        <v>2</v>
      </c>
      <c r="B6" s="59" t="s">
        <v>144</v>
      </c>
      <c r="C6" s="53" t="s">
        <v>115</v>
      </c>
      <c r="D6" s="69">
        <v>8.5500000000000007</v>
      </c>
      <c r="E6" s="69">
        <v>9.1999999999999993</v>
      </c>
      <c r="F6" s="69">
        <v>9.1</v>
      </c>
      <c r="G6" s="69">
        <v>9.1999999999999993</v>
      </c>
      <c r="H6" s="69">
        <f>SUM(D6:G6)</f>
        <v>36.049999999999997</v>
      </c>
    </row>
    <row r="7" spans="1:8">
      <c r="A7" s="64">
        <f>RANK(H7,$H$5:$H$12,0)</f>
        <v>3</v>
      </c>
      <c r="B7" s="49" t="s">
        <v>143</v>
      </c>
      <c r="C7" s="50" t="s">
        <v>93</v>
      </c>
      <c r="D7" s="69">
        <v>8.5500000000000007</v>
      </c>
      <c r="E7" s="69">
        <v>8.65</v>
      </c>
      <c r="F7" s="69">
        <v>7.15</v>
      </c>
      <c r="G7" s="69">
        <v>9.65</v>
      </c>
      <c r="H7" s="69">
        <f>SUM(D7:G7)</f>
        <v>34</v>
      </c>
    </row>
    <row r="8" spans="1:8">
      <c r="A8" s="64">
        <f>RANK(H8,$H$5:$H$12,0)</f>
        <v>4</v>
      </c>
      <c r="B8" s="49" t="s">
        <v>142</v>
      </c>
      <c r="C8" s="50" t="s">
        <v>93</v>
      </c>
      <c r="D8" s="69">
        <v>8.15</v>
      </c>
      <c r="E8" s="69">
        <v>9.25</v>
      </c>
      <c r="F8" s="69">
        <v>7.85</v>
      </c>
      <c r="G8" s="69">
        <v>8.25</v>
      </c>
      <c r="H8" s="69">
        <f>SUM(D8:G8)</f>
        <v>33.5</v>
      </c>
    </row>
    <row r="9" spans="1:8">
      <c r="A9" s="64">
        <f>RANK(H9,$H$5:$H$12,0)</f>
        <v>5</v>
      </c>
      <c r="B9" s="59" t="s">
        <v>141</v>
      </c>
      <c r="C9" s="53" t="s">
        <v>99</v>
      </c>
      <c r="D9" s="69">
        <v>7.1</v>
      </c>
      <c r="E9" s="69">
        <v>8.9</v>
      </c>
      <c r="F9" s="69">
        <v>8.5</v>
      </c>
      <c r="G9" s="69">
        <v>8.25</v>
      </c>
      <c r="H9" s="69">
        <f>SUM(D9:G9)</f>
        <v>32.75</v>
      </c>
    </row>
    <row r="10" spans="1:8">
      <c r="A10" s="64">
        <f>RANK(H10,$H$5:$H$12,0)</f>
        <v>6</v>
      </c>
      <c r="B10" s="59" t="s">
        <v>140</v>
      </c>
      <c r="C10" s="53" t="s">
        <v>99</v>
      </c>
      <c r="D10" s="69">
        <v>6.25</v>
      </c>
      <c r="E10" s="69">
        <v>8.4</v>
      </c>
      <c r="F10" s="69">
        <v>7.4</v>
      </c>
      <c r="G10" s="69">
        <v>8.3000000000000007</v>
      </c>
      <c r="H10" s="69">
        <f>SUM(D10:G10)</f>
        <v>30.35</v>
      </c>
    </row>
    <row r="11" spans="1:8">
      <c r="A11" s="64">
        <f>RANK(H11,$H$5:$H$12,0)</f>
        <v>7</v>
      </c>
      <c r="B11" s="59" t="s">
        <v>139</v>
      </c>
      <c r="C11" s="53" t="s">
        <v>97</v>
      </c>
      <c r="D11" s="69">
        <v>7.15</v>
      </c>
      <c r="E11" s="69">
        <v>8.6</v>
      </c>
      <c r="F11" s="69">
        <v>5.3</v>
      </c>
      <c r="G11" s="69">
        <v>8.25</v>
      </c>
      <c r="H11" s="69">
        <f>SUM(D11:G11)</f>
        <v>29.3</v>
      </c>
    </row>
    <row r="12" spans="1:8">
      <c r="A12" s="64">
        <f>RANK(H12,$H$5:$H$12,0)</f>
        <v>8</v>
      </c>
      <c r="B12" s="59" t="s">
        <v>138</v>
      </c>
      <c r="C12" s="53" t="s">
        <v>99</v>
      </c>
      <c r="D12" s="69">
        <v>4.7</v>
      </c>
      <c r="E12" s="69">
        <v>5.75</v>
      </c>
      <c r="F12" s="69">
        <v>6.6</v>
      </c>
      <c r="G12" s="69">
        <v>6.75</v>
      </c>
      <c r="H12" s="69">
        <f>SUM(D12:G12)</f>
        <v>23.799999999999997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7EE9-1F98-4B6D-9377-6B58DBF41BE3}">
  <sheetPr>
    <pageSetUpPr fitToPage="1"/>
  </sheetPr>
  <dimension ref="A1:H14"/>
  <sheetViews>
    <sheetView workbookViewId="0"/>
  </sheetViews>
  <sheetFormatPr defaultColWidth="16.85546875" defaultRowHeight="15"/>
  <cols>
    <col min="1" max="1" width="16.85546875" style="66"/>
    <col min="2" max="2" width="22.7109375" style="42" customWidth="1"/>
    <col min="3" max="3" width="11.140625" style="42" bestFit="1" customWidth="1"/>
    <col min="4" max="4" width="12" style="67" customWidth="1"/>
    <col min="5" max="5" width="11.140625" style="67" customWidth="1"/>
    <col min="6" max="6" width="11.5703125" style="67" customWidth="1"/>
    <col min="7" max="7" width="14.28515625" style="67" customWidth="1"/>
    <col min="8" max="8" width="16.85546875" style="67"/>
    <col min="9" max="16384" width="16.85546875" style="42"/>
  </cols>
  <sheetData>
    <row r="1" spans="1:8" s="39" customFormat="1" ht="15.75">
      <c r="A1" s="60"/>
      <c r="B1" s="39" t="str">
        <f>[1]mlzciI!B1</f>
        <v>PRAHA OPEN 2025</v>
      </c>
      <c r="C1" s="61" t="s">
        <v>85</v>
      </c>
      <c r="D1" s="62"/>
      <c r="E1" s="62"/>
      <c r="F1" s="62"/>
      <c r="G1" s="62"/>
      <c r="H1" s="62"/>
    </row>
    <row r="2" spans="1:8" s="39" customFormat="1" ht="15.75">
      <c r="A2" s="60"/>
      <c r="B2" s="39" t="str">
        <f>[1]mlzciI!B2</f>
        <v>Závod v gymnastice</v>
      </c>
      <c r="D2" s="62"/>
      <c r="E2" s="62"/>
      <c r="F2" s="62"/>
      <c r="G2" s="62"/>
      <c r="H2" s="62"/>
    </row>
    <row r="3" spans="1:8" s="39" customFormat="1" ht="15.75">
      <c r="A3" s="60"/>
      <c r="B3" s="39" t="s">
        <v>127</v>
      </c>
      <c r="D3" s="62"/>
      <c r="E3" s="62"/>
      <c r="F3" s="62"/>
      <c r="G3" s="62"/>
      <c r="H3" s="62"/>
    </row>
    <row r="4" spans="1:8" s="39" customFormat="1" ht="15.75">
      <c r="A4" s="46" t="s">
        <v>71</v>
      </c>
      <c r="B4" s="46" t="s">
        <v>4</v>
      </c>
      <c r="C4" s="46" t="s">
        <v>5</v>
      </c>
      <c r="D4" s="63" t="s">
        <v>6</v>
      </c>
      <c r="E4" s="63" t="s">
        <v>7</v>
      </c>
      <c r="F4" s="63" t="s">
        <v>56</v>
      </c>
      <c r="G4" s="63" t="s">
        <v>9</v>
      </c>
      <c r="H4" s="63" t="s">
        <v>74</v>
      </c>
    </row>
    <row r="5" spans="1:8">
      <c r="A5" s="64">
        <f t="shared" ref="A5:A14" si="0">RANK(H5,$H$5:$H$14,0)</f>
        <v>1</v>
      </c>
      <c r="B5" s="49" t="s">
        <v>128</v>
      </c>
      <c r="C5" s="50" t="s">
        <v>112</v>
      </c>
      <c r="D5" s="65">
        <v>9.4</v>
      </c>
      <c r="E5" s="65">
        <v>9.6</v>
      </c>
      <c r="F5" s="65">
        <v>7.6</v>
      </c>
      <c r="G5" s="65">
        <v>9.5500000000000007</v>
      </c>
      <c r="H5" s="65">
        <f t="shared" ref="H5:H14" si="1">SUM(D5:G5)</f>
        <v>36.150000000000006</v>
      </c>
    </row>
    <row r="6" spans="1:8">
      <c r="A6" s="64">
        <f t="shared" si="0"/>
        <v>2</v>
      </c>
      <c r="B6" s="49" t="s">
        <v>129</v>
      </c>
      <c r="C6" s="50" t="s">
        <v>112</v>
      </c>
      <c r="D6" s="65">
        <v>8.9</v>
      </c>
      <c r="E6" s="65">
        <v>9.4499999999999993</v>
      </c>
      <c r="F6" s="65">
        <v>7.9</v>
      </c>
      <c r="G6" s="65">
        <v>8.65</v>
      </c>
      <c r="H6" s="65">
        <f t="shared" si="1"/>
        <v>34.9</v>
      </c>
    </row>
    <row r="7" spans="1:8">
      <c r="A7" s="64">
        <f t="shared" si="0"/>
        <v>3</v>
      </c>
      <c r="B7" s="49" t="s">
        <v>130</v>
      </c>
      <c r="C7" s="50" t="s">
        <v>112</v>
      </c>
      <c r="D7" s="65">
        <v>8.0500000000000007</v>
      </c>
      <c r="E7" s="65">
        <v>9.0500000000000007</v>
      </c>
      <c r="F7" s="65">
        <v>8.4</v>
      </c>
      <c r="G7" s="65">
        <v>9.3000000000000007</v>
      </c>
      <c r="H7" s="65">
        <f t="shared" si="1"/>
        <v>34.799999999999997</v>
      </c>
    </row>
    <row r="8" spans="1:8">
      <c r="A8" s="64">
        <f t="shared" si="0"/>
        <v>4</v>
      </c>
      <c r="B8" s="59" t="s">
        <v>131</v>
      </c>
      <c r="C8" s="53" t="s">
        <v>101</v>
      </c>
      <c r="D8" s="65">
        <v>8.85</v>
      </c>
      <c r="E8" s="65">
        <v>9.3000000000000007</v>
      </c>
      <c r="F8" s="65">
        <v>7.25</v>
      </c>
      <c r="G8" s="65">
        <v>6.35</v>
      </c>
      <c r="H8" s="65">
        <f t="shared" si="1"/>
        <v>31.75</v>
      </c>
    </row>
    <row r="9" spans="1:8">
      <c r="A9" s="64">
        <f t="shared" si="0"/>
        <v>5</v>
      </c>
      <c r="B9" s="49" t="s">
        <v>132</v>
      </c>
      <c r="C9" s="50" t="s">
        <v>112</v>
      </c>
      <c r="D9" s="65">
        <v>6.65</v>
      </c>
      <c r="E9" s="65">
        <v>9.25</v>
      </c>
      <c r="F9" s="65">
        <v>7.5</v>
      </c>
      <c r="G9" s="65">
        <v>7.85</v>
      </c>
      <c r="H9" s="65">
        <f t="shared" si="1"/>
        <v>31.25</v>
      </c>
    </row>
    <row r="10" spans="1:8">
      <c r="A10" s="64">
        <f t="shared" si="0"/>
        <v>6</v>
      </c>
      <c r="B10" s="49" t="s">
        <v>133</v>
      </c>
      <c r="C10" s="50" t="s">
        <v>110</v>
      </c>
      <c r="D10" s="65">
        <v>6.45</v>
      </c>
      <c r="E10" s="65">
        <v>9.3000000000000007</v>
      </c>
      <c r="F10" s="65">
        <v>6.6</v>
      </c>
      <c r="G10" s="65">
        <v>7.7</v>
      </c>
      <c r="H10" s="65">
        <f t="shared" si="1"/>
        <v>30.05</v>
      </c>
    </row>
    <row r="11" spans="1:8">
      <c r="A11" s="64">
        <f t="shared" si="0"/>
        <v>7</v>
      </c>
      <c r="B11" s="59" t="s">
        <v>134</v>
      </c>
      <c r="C11" s="53" t="s">
        <v>99</v>
      </c>
      <c r="D11" s="65">
        <v>6.55</v>
      </c>
      <c r="E11" s="65">
        <v>7.4</v>
      </c>
      <c r="F11" s="65">
        <v>7</v>
      </c>
      <c r="G11" s="65">
        <v>6.6</v>
      </c>
      <c r="H11" s="65">
        <f t="shared" si="1"/>
        <v>27.549999999999997</v>
      </c>
    </row>
    <row r="12" spans="1:8">
      <c r="A12" s="64">
        <f t="shared" si="0"/>
        <v>8</v>
      </c>
      <c r="B12" s="49" t="s">
        <v>135</v>
      </c>
      <c r="C12" s="50" t="s">
        <v>110</v>
      </c>
      <c r="D12" s="65">
        <v>4.25</v>
      </c>
      <c r="E12" s="65">
        <v>7.65</v>
      </c>
      <c r="F12" s="65">
        <v>4</v>
      </c>
      <c r="G12" s="65">
        <v>6.25</v>
      </c>
      <c r="H12" s="65">
        <f t="shared" si="1"/>
        <v>22.15</v>
      </c>
    </row>
    <row r="13" spans="1:8">
      <c r="A13" s="64">
        <f t="shared" si="0"/>
        <v>9</v>
      </c>
      <c r="B13" s="49" t="s">
        <v>136</v>
      </c>
      <c r="C13" s="50" t="s">
        <v>91</v>
      </c>
      <c r="D13" s="65">
        <v>6.05</v>
      </c>
      <c r="E13" s="65">
        <v>8.6</v>
      </c>
      <c r="F13" s="65">
        <v>4.8</v>
      </c>
      <c r="G13" s="65">
        <v>0</v>
      </c>
      <c r="H13" s="65">
        <f t="shared" si="1"/>
        <v>19.45</v>
      </c>
    </row>
    <row r="14" spans="1:8">
      <c r="A14" s="64">
        <f t="shared" si="0"/>
        <v>10</v>
      </c>
      <c r="B14" s="49" t="s">
        <v>137</v>
      </c>
      <c r="C14" s="50" t="s">
        <v>110</v>
      </c>
      <c r="D14" s="65">
        <v>5.5</v>
      </c>
      <c r="E14" s="65">
        <v>6.85</v>
      </c>
      <c r="F14" s="65">
        <v>6.35</v>
      </c>
      <c r="G14" s="65">
        <v>0</v>
      </c>
      <c r="H14" s="65">
        <f t="shared" si="1"/>
        <v>18.7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9BB8-6DAC-4C13-89CC-308C67750FE8}">
  <sheetPr>
    <pageSetUpPr fitToPage="1"/>
  </sheetPr>
  <dimension ref="A1:H16"/>
  <sheetViews>
    <sheetView workbookViewId="0">
      <pane ySplit="4" topLeftCell="A5" activePane="bottomLeft" state="frozen"/>
      <selection pane="bottomLeft" sqref="A1:H16"/>
    </sheetView>
  </sheetViews>
  <sheetFormatPr defaultColWidth="9.140625" defaultRowHeight="15"/>
  <cols>
    <col min="1" max="1" width="7.85546875" style="55" customWidth="1"/>
    <col min="2" max="2" width="25.42578125" style="42" customWidth="1"/>
    <col min="3" max="3" width="13.28515625" style="42" bestFit="1" customWidth="1"/>
    <col min="4" max="4" width="10.42578125" style="43" customWidth="1"/>
    <col min="5" max="5" width="9.28515625" style="43" customWidth="1"/>
    <col min="6" max="6" width="8.42578125" style="43" customWidth="1"/>
    <col min="7" max="7" width="9.140625" style="43"/>
    <col min="8" max="8" width="9" style="43" customWidth="1"/>
    <col min="9" max="16384" width="9.140625" style="42"/>
  </cols>
  <sheetData>
    <row r="1" spans="1:8" s="56" customFormat="1" ht="15.75">
      <c r="A1" s="44"/>
      <c r="B1" s="56" t="str">
        <f>[1]mlzciI!B1</f>
        <v>PRAHA OPEN 2025</v>
      </c>
      <c r="C1" s="57" t="s">
        <v>85</v>
      </c>
      <c r="D1" s="58"/>
      <c r="E1" s="58"/>
      <c r="F1" s="58"/>
      <c r="G1" s="58"/>
      <c r="H1" s="58"/>
    </row>
    <row r="2" spans="1:8" s="56" customFormat="1" ht="15.75">
      <c r="A2" s="44"/>
      <c r="B2" s="56" t="str">
        <f>[1]mlzciI!B2</f>
        <v>Závod v gymnastice</v>
      </c>
      <c r="D2" s="58"/>
      <c r="E2" s="58"/>
      <c r="F2" s="58"/>
      <c r="G2" s="58"/>
      <c r="H2" s="58"/>
    </row>
    <row r="3" spans="1:8" s="56" customFormat="1" ht="15.75">
      <c r="A3" s="44"/>
      <c r="B3" s="56" t="s">
        <v>113</v>
      </c>
      <c r="D3" s="58"/>
      <c r="E3" s="58"/>
      <c r="F3" s="58"/>
      <c r="G3" s="58"/>
      <c r="H3" s="58"/>
    </row>
    <row r="4" spans="1:8" s="39" customFormat="1" ht="15.75">
      <c r="A4" s="45" t="s">
        <v>71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56</v>
      </c>
      <c r="G4" s="47" t="s">
        <v>9</v>
      </c>
      <c r="H4" s="47" t="s">
        <v>74</v>
      </c>
    </row>
    <row r="5" spans="1:8">
      <c r="A5" s="48">
        <f t="shared" ref="A5:A16" si="0">RANK(H5,$H$5:$H$16,0)</f>
        <v>1</v>
      </c>
      <c r="B5" s="59" t="s">
        <v>114</v>
      </c>
      <c r="C5" s="53" t="s">
        <v>115</v>
      </c>
      <c r="D5" s="51">
        <v>9.1</v>
      </c>
      <c r="E5" s="51">
        <v>9.5</v>
      </c>
      <c r="F5" s="51">
        <v>8.4</v>
      </c>
      <c r="G5" s="51">
        <v>8.9499999999999993</v>
      </c>
      <c r="H5" s="51">
        <f t="shared" ref="H5:H16" si="1">SUM(D5:G5)</f>
        <v>35.950000000000003</v>
      </c>
    </row>
    <row r="6" spans="1:8">
      <c r="A6" s="48">
        <f t="shared" si="0"/>
        <v>2</v>
      </c>
      <c r="B6" s="59" t="s">
        <v>116</v>
      </c>
      <c r="C6" s="53" t="s">
        <v>115</v>
      </c>
      <c r="D6" s="51">
        <v>8.85</v>
      </c>
      <c r="E6" s="51">
        <v>9.35</v>
      </c>
      <c r="F6" s="51">
        <v>8.6</v>
      </c>
      <c r="G6" s="51">
        <v>7.9</v>
      </c>
      <c r="H6" s="51">
        <f t="shared" si="1"/>
        <v>34.699999999999996</v>
      </c>
    </row>
    <row r="7" spans="1:8">
      <c r="A7" s="48">
        <f t="shared" si="0"/>
        <v>3</v>
      </c>
      <c r="B7" s="59" t="s">
        <v>117</v>
      </c>
      <c r="C7" s="53" t="s">
        <v>101</v>
      </c>
      <c r="D7" s="51">
        <v>8.6999999999999993</v>
      </c>
      <c r="E7" s="51">
        <v>9.4</v>
      </c>
      <c r="F7" s="51">
        <v>8</v>
      </c>
      <c r="G7" s="51">
        <v>7.5</v>
      </c>
      <c r="H7" s="51">
        <f t="shared" si="1"/>
        <v>33.6</v>
      </c>
    </row>
    <row r="8" spans="1:8">
      <c r="A8" s="48">
        <f t="shared" si="0"/>
        <v>4</v>
      </c>
      <c r="B8" s="59" t="s">
        <v>118</v>
      </c>
      <c r="C8" s="53" t="s">
        <v>95</v>
      </c>
      <c r="D8" s="51">
        <v>7.75</v>
      </c>
      <c r="E8" s="51">
        <v>8.4499999999999993</v>
      </c>
      <c r="F8" s="51">
        <v>8.5</v>
      </c>
      <c r="G8" s="51">
        <v>8.4499999999999993</v>
      </c>
      <c r="H8" s="51">
        <f t="shared" si="1"/>
        <v>33.15</v>
      </c>
    </row>
    <row r="9" spans="1:8">
      <c r="A9" s="48">
        <f t="shared" si="0"/>
        <v>4</v>
      </c>
      <c r="B9" s="49" t="s">
        <v>119</v>
      </c>
      <c r="C9" s="50" t="s">
        <v>93</v>
      </c>
      <c r="D9" s="51">
        <v>7.85</v>
      </c>
      <c r="E9" s="51">
        <v>9.35</v>
      </c>
      <c r="F9" s="51">
        <v>8</v>
      </c>
      <c r="G9" s="51">
        <v>7.95</v>
      </c>
      <c r="H9" s="51">
        <f t="shared" si="1"/>
        <v>33.15</v>
      </c>
    </row>
    <row r="10" spans="1:8">
      <c r="A10" s="48">
        <f t="shared" si="0"/>
        <v>6</v>
      </c>
      <c r="B10" s="59" t="s">
        <v>120</v>
      </c>
      <c r="C10" s="53" t="s">
        <v>105</v>
      </c>
      <c r="D10" s="51">
        <v>7.4</v>
      </c>
      <c r="E10" s="51">
        <v>8.4</v>
      </c>
      <c r="F10" s="51">
        <v>9</v>
      </c>
      <c r="G10" s="51">
        <v>8.25</v>
      </c>
      <c r="H10" s="51">
        <f t="shared" si="1"/>
        <v>33.049999999999997</v>
      </c>
    </row>
    <row r="11" spans="1:8">
      <c r="A11" s="48">
        <f t="shared" si="0"/>
        <v>7</v>
      </c>
      <c r="B11" s="59" t="s">
        <v>121</v>
      </c>
      <c r="C11" s="53" t="s">
        <v>99</v>
      </c>
      <c r="D11" s="51">
        <v>7.3</v>
      </c>
      <c r="E11" s="51">
        <v>9.15</v>
      </c>
      <c r="F11" s="51">
        <v>8.4499999999999993</v>
      </c>
      <c r="G11" s="51">
        <v>7.8</v>
      </c>
      <c r="H11" s="51">
        <f t="shared" si="1"/>
        <v>32.699999999999996</v>
      </c>
    </row>
    <row r="12" spans="1:8">
      <c r="A12" s="48">
        <f t="shared" si="0"/>
        <v>8</v>
      </c>
      <c r="B12" s="49" t="s">
        <v>122</v>
      </c>
      <c r="C12" s="50" t="s">
        <v>91</v>
      </c>
      <c r="D12" s="51">
        <v>8</v>
      </c>
      <c r="E12" s="51">
        <v>8.3000000000000007</v>
      </c>
      <c r="F12" s="51">
        <v>8</v>
      </c>
      <c r="G12" s="51">
        <v>8.1</v>
      </c>
      <c r="H12" s="51">
        <f t="shared" si="1"/>
        <v>32.4</v>
      </c>
    </row>
    <row r="13" spans="1:8">
      <c r="A13" s="48">
        <f t="shared" si="0"/>
        <v>9</v>
      </c>
      <c r="B13" s="59" t="s">
        <v>123</v>
      </c>
      <c r="C13" s="53" t="s">
        <v>99</v>
      </c>
      <c r="D13" s="51">
        <v>6.9</v>
      </c>
      <c r="E13" s="51">
        <v>9.15</v>
      </c>
      <c r="F13" s="51">
        <v>7.95</v>
      </c>
      <c r="G13" s="51">
        <v>8</v>
      </c>
      <c r="H13" s="51">
        <f t="shared" si="1"/>
        <v>32</v>
      </c>
    </row>
    <row r="14" spans="1:8">
      <c r="A14" s="48">
        <f t="shared" si="0"/>
        <v>10</v>
      </c>
      <c r="B14" s="59" t="s">
        <v>124</v>
      </c>
      <c r="C14" s="53" t="s">
        <v>97</v>
      </c>
      <c r="D14" s="51">
        <v>6.85</v>
      </c>
      <c r="E14" s="51">
        <v>8.4499999999999993</v>
      </c>
      <c r="F14" s="51">
        <v>7.85</v>
      </c>
      <c r="G14" s="51">
        <v>8.1999999999999993</v>
      </c>
      <c r="H14" s="51">
        <f t="shared" si="1"/>
        <v>31.349999999999998</v>
      </c>
    </row>
    <row r="15" spans="1:8">
      <c r="A15" s="48">
        <f t="shared" si="0"/>
        <v>11</v>
      </c>
      <c r="B15" s="49" t="s">
        <v>125</v>
      </c>
      <c r="C15" s="50" t="s">
        <v>110</v>
      </c>
      <c r="D15" s="51">
        <v>6.9</v>
      </c>
      <c r="E15" s="51">
        <v>8.65</v>
      </c>
      <c r="F15" s="51">
        <v>7.4</v>
      </c>
      <c r="G15" s="51">
        <v>7.7</v>
      </c>
      <c r="H15" s="51">
        <f t="shared" si="1"/>
        <v>30.650000000000002</v>
      </c>
    </row>
    <row r="16" spans="1:8">
      <c r="A16" s="48">
        <f t="shared" si="0"/>
        <v>12</v>
      </c>
      <c r="B16" s="49" t="s">
        <v>126</v>
      </c>
      <c r="C16" s="50" t="s">
        <v>91</v>
      </c>
      <c r="D16" s="51">
        <v>6.55</v>
      </c>
      <c r="E16" s="51">
        <v>7.45</v>
      </c>
      <c r="F16" s="51">
        <v>6.9</v>
      </c>
      <c r="G16" s="51">
        <v>7.65</v>
      </c>
      <c r="H16" s="51">
        <f t="shared" si="1"/>
        <v>28.549999999999997</v>
      </c>
    </row>
  </sheetData>
  <pageMargins left="0.7" right="0.7" top="0.75" bottom="0.75" header="0.3" footer="0.3"/>
  <pageSetup paperSize="9" fitToHeight="0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EDE9-FA87-4C17-BB86-5C2CA11462FD}">
  <sheetPr>
    <pageSetUpPr fitToPage="1"/>
  </sheetPr>
  <dimension ref="A1:J17"/>
  <sheetViews>
    <sheetView workbookViewId="0">
      <selection activeCell="A16" sqref="A16"/>
    </sheetView>
  </sheetViews>
  <sheetFormatPr defaultColWidth="9.140625" defaultRowHeight="15"/>
  <cols>
    <col min="1" max="1" width="7.7109375" style="55" customWidth="1"/>
    <col min="2" max="2" width="22.28515625" style="42" bestFit="1" customWidth="1"/>
    <col min="3" max="3" width="13.28515625" style="42" bestFit="1" customWidth="1"/>
    <col min="4" max="4" width="10.5703125" style="43" customWidth="1"/>
    <col min="5" max="5" width="10.28515625" style="43" customWidth="1"/>
    <col min="6" max="6" width="10.85546875" style="43" customWidth="1"/>
    <col min="7" max="7" width="10.28515625" style="43" customWidth="1"/>
    <col min="8" max="8" width="9" style="43" customWidth="1"/>
    <col min="9" max="9" width="16.42578125" style="42" hidden="1" customWidth="1"/>
    <col min="10" max="10" width="1.28515625" style="42" hidden="1" customWidth="1"/>
    <col min="11" max="16384" width="9.140625" style="42"/>
  </cols>
  <sheetData>
    <row r="1" spans="1:10" s="39" customFormat="1" ht="15.75">
      <c r="A1" s="38"/>
      <c r="B1" s="39" t="s">
        <v>1</v>
      </c>
      <c r="C1" s="40" t="s">
        <v>85</v>
      </c>
      <c r="D1" s="41"/>
      <c r="E1" s="41"/>
      <c r="F1" s="41"/>
      <c r="G1" s="41"/>
      <c r="H1" s="41"/>
    </row>
    <row r="2" spans="1:10" ht="15.75">
      <c r="A2" s="38"/>
      <c r="B2" s="39" t="s">
        <v>86</v>
      </c>
    </row>
    <row r="3" spans="1:10" s="39" customFormat="1" ht="15.75">
      <c r="A3" s="44" t="s">
        <v>87</v>
      </c>
      <c r="D3" s="41"/>
      <c r="E3" s="41"/>
      <c r="F3" s="41"/>
      <c r="G3" s="41"/>
      <c r="H3" s="41"/>
    </row>
    <row r="4" spans="1:10" s="39" customFormat="1" ht="15.75">
      <c r="A4" s="45" t="s">
        <v>71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56</v>
      </c>
      <c r="G4" s="47" t="s">
        <v>9</v>
      </c>
      <c r="H4" s="47" t="s">
        <v>74</v>
      </c>
      <c r="I4" s="46" t="s">
        <v>88</v>
      </c>
      <c r="J4" s="46" t="s">
        <v>89</v>
      </c>
    </row>
    <row r="5" spans="1:10">
      <c r="A5" s="48">
        <f t="shared" ref="A5:A17" si="0">RANK(H5,$H$5:$H$17,0)</f>
        <v>1</v>
      </c>
      <c r="B5" s="49" t="s">
        <v>90</v>
      </c>
      <c r="C5" s="50" t="s">
        <v>91</v>
      </c>
      <c r="D5" s="51">
        <v>8.0500000000000007</v>
      </c>
      <c r="E5" s="51">
        <v>9.5</v>
      </c>
      <c r="F5" s="51">
        <v>8.3000000000000007</v>
      </c>
      <c r="G5" s="51">
        <v>7.95</v>
      </c>
      <c r="H5" s="51">
        <f t="shared" ref="H5:H17" si="1">SUM(D5:G5)</f>
        <v>33.800000000000004</v>
      </c>
    </row>
    <row r="6" spans="1:10">
      <c r="A6" s="48">
        <f t="shared" si="0"/>
        <v>2</v>
      </c>
      <c r="B6" s="49" t="s">
        <v>92</v>
      </c>
      <c r="C6" s="50" t="s">
        <v>93</v>
      </c>
      <c r="D6" s="51">
        <v>8.15</v>
      </c>
      <c r="E6" s="51">
        <v>9</v>
      </c>
      <c r="F6" s="51">
        <v>8</v>
      </c>
      <c r="G6" s="51">
        <v>7.95</v>
      </c>
      <c r="H6" s="51">
        <f t="shared" si="1"/>
        <v>33.1</v>
      </c>
    </row>
    <row r="7" spans="1:10">
      <c r="A7" s="48">
        <f t="shared" si="0"/>
        <v>3</v>
      </c>
      <c r="B7" s="52" t="s">
        <v>94</v>
      </c>
      <c r="C7" s="53" t="s">
        <v>95</v>
      </c>
      <c r="D7" s="51">
        <v>7.8</v>
      </c>
      <c r="E7" s="51">
        <v>8.3000000000000007</v>
      </c>
      <c r="F7" s="51">
        <v>7.95</v>
      </c>
      <c r="G7" s="51">
        <v>8.3000000000000007</v>
      </c>
      <c r="H7" s="51">
        <f t="shared" si="1"/>
        <v>32.35</v>
      </c>
    </row>
    <row r="8" spans="1:10">
      <c r="A8" s="48">
        <f t="shared" si="0"/>
        <v>4</v>
      </c>
      <c r="B8" s="52" t="s">
        <v>96</v>
      </c>
      <c r="C8" s="54" t="s">
        <v>97</v>
      </c>
      <c r="D8" s="51">
        <v>7.2</v>
      </c>
      <c r="E8" s="51">
        <v>8.6</v>
      </c>
      <c r="F8" s="51">
        <v>8.4499999999999993</v>
      </c>
      <c r="G8" s="51">
        <v>7.45</v>
      </c>
      <c r="H8" s="51">
        <f t="shared" si="1"/>
        <v>31.7</v>
      </c>
    </row>
    <row r="9" spans="1:10">
      <c r="A9" s="48">
        <f t="shared" si="0"/>
        <v>5</v>
      </c>
      <c r="B9" s="52" t="s">
        <v>98</v>
      </c>
      <c r="C9" s="54" t="s">
        <v>99</v>
      </c>
      <c r="D9" s="51">
        <v>7.1</v>
      </c>
      <c r="E9" s="51">
        <v>8</v>
      </c>
      <c r="F9" s="51">
        <v>8.0500000000000007</v>
      </c>
      <c r="G9" s="51">
        <v>7.5</v>
      </c>
      <c r="H9" s="51">
        <f t="shared" si="1"/>
        <v>30.65</v>
      </c>
    </row>
    <row r="10" spans="1:10">
      <c r="A10" s="48">
        <f t="shared" si="0"/>
        <v>6</v>
      </c>
      <c r="B10" s="52" t="s">
        <v>100</v>
      </c>
      <c r="C10" s="54" t="s">
        <v>101</v>
      </c>
      <c r="D10" s="51">
        <v>7</v>
      </c>
      <c r="E10" s="51">
        <v>8.5</v>
      </c>
      <c r="F10" s="51">
        <v>7.3</v>
      </c>
      <c r="G10" s="51">
        <v>7.15</v>
      </c>
      <c r="H10" s="51">
        <f t="shared" si="1"/>
        <v>29.950000000000003</v>
      </c>
    </row>
    <row r="11" spans="1:10">
      <c r="A11" s="48">
        <f t="shared" si="0"/>
        <v>7</v>
      </c>
      <c r="B11" s="52" t="s">
        <v>102</v>
      </c>
      <c r="C11" s="53" t="s">
        <v>95</v>
      </c>
      <c r="D11" s="51">
        <v>6.65</v>
      </c>
      <c r="E11" s="51">
        <v>8.3000000000000007</v>
      </c>
      <c r="F11" s="51">
        <v>6.65</v>
      </c>
      <c r="G11" s="51">
        <v>8.15</v>
      </c>
      <c r="H11" s="51">
        <f t="shared" si="1"/>
        <v>29.75</v>
      </c>
    </row>
    <row r="12" spans="1:10">
      <c r="A12" s="48">
        <f t="shared" si="0"/>
        <v>8</v>
      </c>
      <c r="B12" s="52" t="s">
        <v>103</v>
      </c>
      <c r="C12" s="54" t="s">
        <v>99</v>
      </c>
      <c r="D12" s="51">
        <v>6.05</v>
      </c>
      <c r="E12" s="51">
        <v>8.25</v>
      </c>
      <c r="F12" s="51">
        <v>7.6</v>
      </c>
      <c r="G12" s="51">
        <v>7.45</v>
      </c>
      <c r="H12" s="51">
        <f t="shared" si="1"/>
        <v>29.349999999999998</v>
      </c>
    </row>
    <row r="13" spans="1:10">
      <c r="A13" s="48">
        <f t="shared" si="0"/>
        <v>9</v>
      </c>
      <c r="B13" s="52" t="s">
        <v>104</v>
      </c>
      <c r="C13" s="53" t="s">
        <v>105</v>
      </c>
      <c r="D13" s="51">
        <v>6.85</v>
      </c>
      <c r="E13" s="51">
        <v>7.35</v>
      </c>
      <c r="F13" s="51">
        <v>6.9</v>
      </c>
      <c r="G13" s="51">
        <v>7.4</v>
      </c>
      <c r="H13" s="51">
        <f t="shared" si="1"/>
        <v>28.5</v>
      </c>
    </row>
    <row r="14" spans="1:10">
      <c r="A14" s="48">
        <f t="shared" si="0"/>
        <v>10</v>
      </c>
      <c r="B14" s="52" t="s">
        <v>106</v>
      </c>
      <c r="C14" s="54" t="s">
        <v>107</v>
      </c>
      <c r="D14" s="51">
        <v>5.45</v>
      </c>
      <c r="E14" s="51">
        <v>7.4</v>
      </c>
      <c r="F14" s="51">
        <v>7.05</v>
      </c>
      <c r="G14" s="51">
        <v>7.65</v>
      </c>
      <c r="H14" s="51">
        <f t="shared" si="1"/>
        <v>27.550000000000004</v>
      </c>
    </row>
    <row r="15" spans="1:10">
      <c r="A15" s="48">
        <f t="shared" si="0"/>
        <v>11</v>
      </c>
      <c r="B15" s="52" t="s">
        <v>108</v>
      </c>
      <c r="C15" s="54" t="s">
        <v>99</v>
      </c>
      <c r="D15" s="51">
        <v>5.75</v>
      </c>
      <c r="E15" s="51">
        <v>7.55</v>
      </c>
      <c r="F15" s="51">
        <v>7.2</v>
      </c>
      <c r="G15" s="51">
        <v>7.05</v>
      </c>
      <c r="H15" s="51">
        <f t="shared" si="1"/>
        <v>27.55</v>
      </c>
    </row>
    <row r="16" spans="1:10">
      <c r="A16" s="48">
        <f t="shared" si="0"/>
        <v>12</v>
      </c>
      <c r="B16" s="49" t="s">
        <v>109</v>
      </c>
      <c r="C16" s="50" t="s">
        <v>110</v>
      </c>
      <c r="D16" s="51">
        <v>6.2</v>
      </c>
      <c r="E16" s="51">
        <v>6.6</v>
      </c>
      <c r="F16" s="51">
        <v>6.95</v>
      </c>
      <c r="G16" s="51">
        <v>7</v>
      </c>
      <c r="H16" s="51">
        <f t="shared" si="1"/>
        <v>26.75</v>
      </c>
    </row>
    <row r="17" spans="1:8">
      <c r="A17" s="48">
        <f t="shared" si="0"/>
        <v>13</v>
      </c>
      <c r="B17" s="49" t="s">
        <v>111</v>
      </c>
      <c r="C17" s="50" t="s">
        <v>112</v>
      </c>
      <c r="D17" s="51">
        <v>6.65</v>
      </c>
      <c r="E17" s="51">
        <v>6.1</v>
      </c>
      <c r="F17" s="51">
        <v>6.4</v>
      </c>
      <c r="G17" s="51">
        <v>7.25</v>
      </c>
      <c r="H17" s="51">
        <f t="shared" si="1"/>
        <v>26.4</v>
      </c>
    </row>
  </sheetData>
  <pageMargins left="0.7" right="0.7" top="0.75" bottom="0.75" header="0.3" footer="0.3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zoomScale="120" zoomScaleNormal="120" workbookViewId="0">
      <pane ySplit="4" topLeftCell="A5" activePane="bottomLeft" state="frozen"/>
      <selection pane="bottomLeft"/>
    </sheetView>
  </sheetViews>
  <sheetFormatPr defaultColWidth="9.140625" defaultRowHeight="12.75"/>
  <cols>
    <col min="1" max="1" width="10.85546875" style="26" customWidth="1"/>
    <col min="2" max="2" width="24.28515625" style="3" customWidth="1"/>
    <col min="3" max="3" width="24.5703125" style="3" customWidth="1"/>
    <col min="4" max="4" width="10" style="4" customWidth="1"/>
    <col min="5" max="5" width="9.140625" style="4"/>
    <col min="6" max="6" width="10.28515625" style="4" customWidth="1"/>
    <col min="7" max="7" width="12.5703125" style="4" customWidth="1"/>
    <col min="8" max="8" width="11.7109375" style="4" customWidth="1"/>
    <col min="9" max="9" width="9.140625" style="19"/>
    <col min="10" max="16384" width="9.140625" style="3"/>
  </cols>
  <sheetData>
    <row r="1" spans="1:9" s="34" customFormat="1">
      <c r="A1" s="17" t="s">
        <v>0</v>
      </c>
      <c r="C1" s="36">
        <v>45785</v>
      </c>
      <c r="D1" s="30"/>
      <c r="E1" s="30"/>
      <c r="F1" s="30"/>
      <c r="G1" s="30"/>
      <c r="H1" s="30"/>
      <c r="I1" s="11"/>
    </row>
    <row r="2" spans="1:9" s="34" customFormat="1">
      <c r="A2" s="17"/>
      <c r="B2" s="34" t="s">
        <v>1</v>
      </c>
      <c r="D2" s="30"/>
      <c r="E2" s="30"/>
      <c r="F2" s="30"/>
      <c r="G2" s="30"/>
      <c r="H2" s="30"/>
      <c r="I2" s="11"/>
    </row>
    <row r="3" spans="1:9" s="34" customFormat="1">
      <c r="A3" s="17" t="s">
        <v>2</v>
      </c>
      <c r="D3" s="30"/>
      <c r="E3" s="30"/>
      <c r="F3" s="30"/>
      <c r="G3" s="30"/>
      <c r="H3" s="30"/>
      <c r="I3" s="11"/>
    </row>
    <row r="4" spans="1:9" s="35" customFormat="1" ht="25.5">
      <c r="A4" s="23" t="s">
        <v>3</v>
      </c>
      <c r="B4" s="37" t="s">
        <v>4</v>
      </c>
      <c r="C4" s="23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18" t="s">
        <v>82</v>
      </c>
    </row>
    <row r="5" spans="1:9">
      <c r="A5" s="12">
        <f t="shared" ref="A5:A23" si="0">RANK(H5,$H$5:$H$23,0)</f>
        <v>1</v>
      </c>
      <c r="B5" s="13" t="s">
        <v>29</v>
      </c>
      <c r="C5" s="13" t="s">
        <v>27</v>
      </c>
      <c r="D5" s="14">
        <v>9.4</v>
      </c>
      <c r="E5" s="14">
        <v>9.27</v>
      </c>
      <c r="F5" s="14">
        <v>9.23</v>
      </c>
      <c r="G5" s="14">
        <v>9.6</v>
      </c>
      <c r="H5" s="14">
        <f t="shared" ref="H5:H24" si="1">SUM(D5:G5)</f>
        <v>37.5</v>
      </c>
      <c r="I5" s="19">
        <v>5</v>
      </c>
    </row>
    <row r="6" spans="1:9">
      <c r="A6" s="12">
        <f t="shared" si="0"/>
        <v>2</v>
      </c>
      <c r="B6" s="13" t="s">
        <v>38</v>
      </c>
      <c r="C6" s="13" t="s">
        <v>37</v>
      </c>
      <c r="D6" s="14">
        <v>9.1999999999999993</v>
      </c>
      <c r="E6" s="14">
        <v>9.3000000000000007</v>
      </c>
      <c r="F6" s="14">
        <v>9.23</v>
      </c>
      <c r="G6" s="14">
        <v>8.9</v>
      </c>
      <c r="H6" s="14">
        <f t="shared" si="1"/>
        <v>36.630000000000003</v>
      </c>
      <c r="I6" s="19">
        <v>5</v>
      </c>
    </row>
    <row r="7" spans="1:9">
      <c r="A7" s="12">
        <f t="shared" si="0"/>
        <v>3</v>
      </c>
      <c r="B7" s="13" t="s">
        <v>16</v>
      </c>
      <c r="C7" s="13" t="s">
        <v>17</v>
      </c>
      <c r="D7" s="14">
        <v>9.15</v>
      </c>
      <c r="E7" s="14">
        <v>9.23</v>
      </c>
      <c r="F7" s="14">
        <v>9.06</v>
      </c>
      <c r="G7" s="14">
        <v>9.1</v>
      </c>
      <c r="H7" s="14">
        <f t="shared" si="1"/>
        <v>36.540000000000006</v>
      </c>
      <c r="I7" s="19">
        <v>1</v>
      </c>
    </row>
    <row r="8" spans="1:9">
      <c r="A8" s="12">
        <f t="shared" si="0"/>
        <v>4</v>
      </c>
      <c r="B8" s="13" t="s">
        <v>11</v>
      </c>
      <c r="C8" s="13" t="s">
        <v>12</v>
      </c>
      <c r="D8" s="14">
        <v>8.9</v>
      </c>
      <c r="E8" s="14">
        <v>8.8699999999999992</v>
      </c>
      <c r="F8" s="14">
        <v>8.83</v>
      </c>
      <c r="G8" s="14">
        <v>9.6</v>
      </c>
      <c r="H8" s="14">
        <f t="shared" si="1"/>
        <v>36.200000000000003</v>
      </c>
      <c r="I8" s="19">
        <v>1</v>
      </c>
    </row>
    <row r="9" spans="1:9">
      <c r="A9" s="12">
        <f t="shared" si="0"/>
        <v>5</v>
      </c>
      <c r="B9" s="13" t="s">
        <v>18</v>
      </c>
      <c r="C9" s="13" t="s">
        <v>17</v>
      </c>
      <c r="D9" s="14">
        <v>8.85</v>
      </c>
      <c r="E9" s="14">
        <v>8.4700000000000006</v>
      </c>
      <c r="F9" s="14">
        <v>8.73</v>
      </c>
      <c r="G9" s="14">
        <v>9.1999999999999993</v>
      </c>
      <c r="H9" s="14">
        <f t="shared" si="1"/>
        <v>35.25</v>
      </c>
      <c r="I9" s="19">
        <v>1</v>
      </c>
    </row>
    <row r="10" spans="1:9">
      <c r="A10" s="12">
        <f t="shared" si="0"/>
        <v>6</v>
      </c>
      <c r="B10" s="13" t="s">
        <v>22</v>
      </c>
      <c r="C10" s="13" t="s">
        <v>21</v>
      </c>
      <c r="D10" s="14">
        <v>9.1</v>
      </c>
      <c r="E10" s="14">
        <v>8.6</v>
      </c>
      <c r="F10" s="14">
        <v>8.73</v>
      </c>
      <c r="G10" s="14">
        <v>8.8000000000000007</v>
      </c>
      <c r="H10" s="14">
        <f t="shared" si="1"/>
        <v>35.230000000000004</v>
      </c>
      <c r="I10" s="19">
        <v>3</v>
      </c>
    </row>
    <row r="11" spans="1:9">
      <c r="A11" s="12">
        <f t="shared" si="0"/>
        <v>7</v>
      </c>
      <c r="B11" s="13" t="s">
        <v>20</v>
      </c>
      <c r="C11" s="13" t="s">
        <v>21</v>
      </c>
      <c r="D11" s="14">
        <v>8.6</v>
      </c>
      <c r="E11" s="14">
        <v>8.6999999999999993</v>
      </c>
      <c r="F11" s="14">
        <v>8.6999999999999993</v>
      </c>
      <c r="G11" s="14">
        <v>9.1999999999999993</v>
      </c>
      <c r="H11" s="14">
        <f t="shared" si="1"/>
        <v>35.199999999999996</v>
      </c>
      <c r="I11" s="19">
        <v>3</v>
      </c>
    </row>
    <row r="12" spans="1:9">
      <c r="A12" s="12">
        <f t="shared" si="0"/>
        <v>8</v>
      </c>
      <c r="B12" s="13" t="s">
        <v>36</v>
      </c>
      <c r="C12" s="13" t="s">
        <v>37</v>
      </c>
      <c r="D12" s="14">
        <v>8.9</v>
      </c>
      <c r="E12" s="14">
        <v>8.1</v>
      </c>
      <c r="F12" s="14">
        <v>9.0299999999999994</v>
      </c>
      <c r="G12" s="14">
        <v>9</v>
      </c>
      <c r="H12" s="14">
        <f t="shared" si="1"/>
        <v>35.03</v>
      </c>
      <c r="I12" s="19">
        <v>5</v>
      </c>
    </row>
    <row r="13" spans="1:9">
      <c r="A13" s="12">
        <f t="shared" si="0"/>
        <v>9</v>
      </c>
      <c r="B13" s="13" t="s">
        <v>78</v>
      </c>
      <c r="C13" s="13" t="s">
        <v>19</v>
      </c>
      <c r="D13" s="14">
        <v>8.65</v>
      </c>
      <c r="E13" s="14">
        <v>8.5</v>
      </c>
      <c r="F13" s="14">
        <v>8.86</v>
      </c>
      <c r="G13" s="14">
        <v>9</v>
      </c>
      <c r="H13" s="14">
        <f t="shared" si="1"/>
        <v>35.01</v>
      </c>
      <c r="I13" s="19">
        <v>1</v>
      </c>
    </row>
    <row r="14" spans="1:9">
      <c r="A14" s="12">
        <f t="shared" si="0"/>
        <v>10</v>
      </c>
      <c r="B14" s="13" t="s">
        <v>26</v>
      </c>
      <c r="C14" s="13" t="s">
        <v>27</v>
      </c>
      <c r="D14" s="14">
        <v>8.9499999999999993</v>
      </c>
      <c r="E14" s="14">
        <v>8.9</v>
      </c>
      <c r="F14" s="14">
        <v>8.3000000000000007</v>
      </c>
      <c r="G14" s="14">
        <v>8.6999999999999993</v>
      </c>
      <c r="H14" s="14">
        <f t="shared" si="1"/>
        <v>34.85</v>
      </c>
      <c r="I14" s="19">
        <v>5</v>
      </c>
    </row>
    <row r="15" spans="1:9">
      <c r="A15" s="12">
        <f t="shared" si="0"/>
        <v>11</v>
      </c>
      <c r="B15" s="13" t="s">
        <v>13</v>
      </c>
      <c r="C15" s="13" t="s">
        <v>12</v>
      </c>
      <c r="D15" s="14">
        <v>8.5500000000000007</v>
      </c>
      <c r="E15" s="14">
        <v>8.4</v>
      </c>
      <c r="F15" s="14">
        <v>8.3000000000000007</v>
      </c>
      <c r="G15" s="14">
        <v>9</v>
      </c>
      <c r="H15" s="14">
        <f t="shared" si="1"/>
        <v>34.25</v>
      </c>
      <c r="I15" s="19">
        <v>1</v>
      </c>
    </row>
    <row r="16" spans="1:9">
      <c r="A16" s="12">
        <f t="shared" si="0"/>
        <v>12</v>
      </c>
      <c r="B16" s="13" t="s">
        <v>23</v>
      </c>
      <c r="C16" s="13" t="s">
        <v>24</v>
      </c>
      <c r="D16" s="14">
        <v>8.35</v>
      </c>
      <c r="E16" s="14">
        <v>8.3000000000000007</v>
      </c>
      <c r="F16" s="14">
        <v>8.1</v>
      </c>
      <c r="G16" s="14">
        <v>8.6999999999999993</v>
      </c>
      <c r="H16" s="14">
        <f t="shared" si="1"/>
        <v>33.450000000000003</v>
      </c>
      <c r="I16" s="19">
        <v>5</v>
      </c>
    </row>
    <row r="17" spans="1:9">
      <c r="A17" s="12">
        <f t="shared" si="0"/>
        <v>13</v>
      </c>
      <c r="B17" s="13" t="s">
        <v>35</v>
      </c>
      <c r="C17" s="13" t="s">
        <v>34</v>
      </c>
      <c r="D17" s="14">
        <v>8.25</v>
      </c>
      <c r="E17" s="14">
        <v>8.1</v>
      </c>
      <c r="F17" s="14">
        <v>8.36</v>
      </c>
      <c r="G17" s="14">
        <v>8.6999999999999993</v>
      </c>
      <c r="H17" s="14">
        <f t="shared" si="1"/>
        <v>33.409999999999997</v>
      </c>
      <c r="I17" s="19">
        <v>5</v>
      </c>
    </row>
    <row r="18" spans="1:9">
      <c r="A18" s="12">
        <f t="shared" si="0"/>
        <v>14</v>
      </c>
      <c r="B18" s="13" t="s">
        <v>14</v>
      </c>
      <c r="C18" s="13" t="s">
        <v>12</v>
      </c>
      <c r="D18" s="14">
        <v>7.9</v>
      </c>
      <c r="E18" s="14">
        <v>8.83</v>
      </c>
      <c r="F18" s="14">
        <v>8.4</v>
      </c>
      <c r="G18" s="14">
        <v>7.7</v>
      </c>
      <c r="H18" s="14">
        <f t="shared" si="1"/>
        <v>32.830000000000005</v>
      </c>
      <c r="I18" s="19">
        <v>1</v>
      </c>
    </row>
    <row r="19" spans="1:9">
      <c r="A19" s="12">
        <f t="shared" si="0"/>
        <v>15</v>
      </c>
      <c r="B19" s="13" t="s">
        <v>31</v>
      </c>
      <c r="C19" s="13" t="s">
        <v>32</v>
      </c>
      <c r="D19" s="14">
        <v>7.85</v>
      </c>
      <c r="E19" s="14">
        <v>8.23</v>
      </c>
      <c r="F19" s="14">
        <v>7.26</v>
      </c>
      <c r="G19" s="14">
        <v>8.6999999999999993</v>
      </c>
      <c r="H19" s="14">
        <f t="shared" si="1"/>
        <v>32.039999999999992</v>
      </c>
      <c r="I19" s="19">
        <v>5</v>
      </c>
    </row>
    <row r="20" spans="1:9">
      <c r="A20" s="12">
        <f t="shared" si="0"/>
        <v>16</v>
      </c>
      <c r="B20" s="13" t="s">
        <v>33</v>
      </c>
      <c r="C20" s="13" t="s">
        <v>34</v>
      </c>
      <c r="D20" s="14">
        <v>8.4499999999999993</v>
      </c>
      <c r="E20" s="14">
        <v>7.83</v>
      </c>
      <c r="F20" s="14">
        <v>8.33</v>
      </c>
      <c r="G20" s="14">
        <v>7.3</v>
      </c>
      <c r="H20" s="14">
        <f t="shared" si="1"/>
        <v>31.91</v>
      </c>
      <c r="I20" s="19">
        <v>5</v>
      </c>
    </row>
    <row r="21" spans="1:9">
      <c r="A21" s="12">
        <f t="shared" si="0"/>
        <v>17</v>
      </c>
      <c r="B21" s="13" t="s">
        <v>28</v>
      </c>
      <c r="C21" s="13" t="s">
        <v>27</v>
      </c>
      <c r="D21" s="14">
        <v>7.8</v>
      </c>
      <c r="E21" s="14">
        <v>7.93</v>
      </c>
      <c r="F21" s="14">
        <v>7.86</v>
      </c>
      <c r="G21" s="14">
        <v>7.4</v>
      </c>
      <c r="H21" s="14">
        <f t="shared" si="1"/>
        <v>30.990000000000002</v>
      </c>
      <c r="I21" s="19">
        <v>5</v>
      </c>
    </row>
    <row r="22" spans="1:9">
      <c r="A22" s="12">
        <f t="shared" si="0"/>
        <v>18</v>
      </c>
      <c r="B22" s="13" t="s">
        <v>84</v>
      </c>
      <c r="C22" s="13" t="s">
        <v>25</v>
      </c>
      <c r="D22" s="14">
        <v>6.95</v>
      </c>
      <c r="E22" s="14">
        <v>7.87</v>
      </c>
      <c r="F22" s="14">
        <v>7.36</v>
      </c>
      <c r="G22" s="14">
        <v>7.1</v>
      </c>
      <c r="H22" s="14">
        <f t="shared" si="1"/>
        <v>29.28</v>
      </c>
      <c r="I22" s="19">
        <v>5</v>
      </c>
    </row>
    <row r="23" spans="1:9">
      <c r="A23" s="12">
        <f t="shared" si="0"/>
        <v>19</v>
      </c>
      <c r="B23" s="13" t="s">
        <v>15</v>
      </c>
      <c r="C23" s="13" t="s">
        <v>12</v>
      </c>
      <c r="D23" s="14">
        <v>6.85</v>
      </c>
      <c r="E23" s="14">
        <v>7.47</v>
      </c>
      <c r="F23" s="14">
        <v>6</v>
      </c>
      <c r="G23" s="14">
        <v>7.4</v>
      </c>
      <c r="H23" s="14">
        <f t="shared" si="1"/>
        <v>27.72</v>
      </c>
      <c r="I23" s="19">
        <v>1</v>
      </c>
    </row>
    <row r="24" spans="1:9">
      <c r="A24" s="12" t="s">
        <v>79</v>
      </c>
      <c r="B24" s="13" t="s">
        <v>30</v>
      </c>
      <c r="C24" s="13" t="s">
        <v>69</v>
      </c>
      <c r="D24" s="14">
        <v>9</v>
      </c>
      <c r="E24" s="14">
        <v>9.07</v>
      </c>
      <c r="F24" s="14">
        <v>8.23</v>
      </c>
      <c r="G24" s="14">
        <v>9.6999999999999993</v>
      </c>
      <c r="H24" s="14">
        <f t="shared" si="1"/>
        <v>36</v>
      </c>
    </row>
  </sheetData>
  <sortState xmlns:xlrd2="http://schemas.microsoft.com/office/spreadsheetml/2017/richdata2" ref="A5:I23">
    <sortCondition descending="1" ref="H5:H23"/>
  </sortState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stzne-4-jedn</vt:lpstr>
      <vt:lpstr>stzne-3-jedn</vt:lpstr>
      <vt:lpstr>mlzne-2-jedn</vt:lpstr>
      <vt:lpstr>mlzne-1-jedn</vt:lpstr>
      <vt:lpstr>stzciIV</vt:lpstr>
      <vt:lpstr>stzciIII</vt:lpstr>
      <vt:lpstr>mlzciII</vt:lpstr>
      <vt:lpstr>mlzciI</vt:lpstr>
      <vt:lpstr>ženy</vt:lpstr>
      <vt:lpstr>dorky</vt:lpstr>
      <vt:lpstr>muži</vt:lpstr>
      <vt:lpstr>muži splh</vt:lpstr>
      <vt:lpstr>dorci</vt:lpstr>
      <vt:lpstr>dorci šplh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PSSPV</dc:creator>
  <cp:lastModifiedBy>Jindrich Novák</cp:lastModifiedBy>
  <cp:lastPrinted>2025-05-08T15:49:23Z</cp:lastPrinted>
  <dcterms:created xsi:type="dcterms:W3CDTF">2001-03-26T14:44:00Z</dcterms:created>
  <dcterms:modified xsi:type="dcterms:W3CDTF">2025-05-09T18:44:23Z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8131DAD16D4E4075B734A951849E2BDF_12</vt:lpwstr>
  </property>
  <property fmtid="{D5CDD505-2E9C-101B-9397-08002B2CF9AE}" pid="3" name="KSOProductBuildVer">
    <vt:lpwstr>1033-12.2.0.20795</vt:lpwstr>
  </property>
</Properties>
</file>